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4816"/>
  <workbookPr autoCompressPictures="0"/>
  <bookViews>
    <workbookView xWindow="21600" yWindow="0" windowWidth="25600" windowHeight="16060" tabRatio="721" activeTab="1"/>
  </bookViews>
  <sheets>
    <sheet name="README" sheetId="1" r:id="rId1"/>
    <sheet name="CYP2C19 Haplotypes" sheetId="2" r:id="rId2"/>
    <sheet name="CYP2C19 Diplotypes" sheetId="3" r:id="rId3"/>
    <sheet name="Clopidogrel - Phenotypes" sheetId="4" r:id="rId4"/>
    <sheet name="Clopidogrel - Pretest CDS" sheetId="5" r:id="rId5"/>
    <sheet name="Clopidogrel - Results Notif" sheetId="6" r:id="rId6"/>
    <sheet name="Clopidogrel - Posttest CDS" sheetId="7" r:id="rId7"/>
    <sheet name="Value Sets" sheetId="8" r:id="rId8"/>
  </sheets>
  <definedNames>
    <definedName name="AlleleFxnlInterpretation">'Value Sets'!$C$10:$C$15</definedName>
    <definedName name="CDSType">'Value Sets'!$C$47:$C$49</definedName>
    <definedName name="DiploPhenoClopidogrel">'Value Sets'!$B$20:$B$27</definedName>
    <definedName name="GenotypeTestStatus">'Value Sets'!$B$4:$B$5</definedName>
    <definedName name="PatientNotification">'Value Sets'!$C$66:$C$69</definedName>
    <definedName name="PostTestRec">'Value Sets'!$C$74:$C$78</definedName>
    <definedName name="PreOrderTesting">'Value Sets'!$C$54:$C$55</definedName>
    <definedName name="ProviderNotification">'Value Sets'!$C$60:$C$61</definedName>
  </definedName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I201" i="3" l="1"/>
  <c r="G201" i="3"/>
  <c r="F201" i="3"/>
  <c r="AE198" i="3"/>
  <c r="T198" i="3"/>
  <c r="AD198" i="3"/>
  <c r="S198" i="3"/>
  <c r="AC198" i="3"/>
  <c r="R198" i="3"/>
  <c r="D198" i="3"/>
  <c r="AB198" i="3"/>
  <c r="Q198" i="3"/>
  <c r="P198" i="3"/>
  <c r="Z198" i="3"/>
  <c r="O198" i="3"/>
  <c r="Y198" i="3"/>
  <c r="N198" i="3"/>
  <c r="X198" i="3"/>
  <c r="U197" i="3"/>
  <c r="AE197" i="3"/>
  <c r="T197" i="3"/>
  <c r="AD197" i="3"/>
  <c r="S197" i="3"/>
  <c r="AC197" i="3"/>
  <c r="R197" i="3"/>
  <c r="AB197" i="3"/>
  <c r="Q197" i="3"/>
  <c r="AA197" i="3"/>
  <c r="P197" i="3"/>
  <c r="Z197" i="3"/>
  <c r="O197" i="3"/>
  <c r="N197" i="3"/>
  <c r="X197" i="3"/>
  <c r="D197" i="3"/>
  <c r="U196" i="3"/>
  <c r="AE196" i="3"/>
  <c r="T196" i="3"/>
  <c r="AD196" i="3"/>
  <c r="S196" i="3"/>
  <c r="AC196" i="3"/>
  <c r="R196" i="3"/>
  <c r="AB196" i="3"/>
  <c r="Q196" i="3"/>
  <c r="AA196" i="3"/>
  <c r="P196" i="3"/>
  <c r="Z196" i="3"/>
  <c r="O196" i="3"/>
  <c r="N196" i="3"/>
  <c r="X196" i="3"/>
  <c r="D196" i="3"/>
  <c r="U195" i="3"/>
  <c r="AE195" i="3"/>
  <c r="T195" i="3"/>
  <c r="AD195" i="3"/>
  <c r="S195" i="3"/>
  <c r="AC195" i="3"/>
  <c r="R195" i="3"/>
  <c r="AB195" i="3"/>
  <c r="Q195" i="3"/>
  <c r="AA195" i="3"/>
  <c r="P195" i="3"/>
  <c r="Z195" i="3"/>
  <c r="O195" i="3"/>
  <c r="D195" i="3"/>
  <c r="Y195" i="3"/>
  <c r="N195" i="3"/>
  <c r="X195" i="3"/>
  <c r="U194" i="3"/>
  <c r="AE194" i="3"/>
  <c r="T194" i="3"/>
  <c r="AD194" i="3"/>
  <c r="S194" i="3"/>
  <c r="AC194" i="3"/>
  <c r="R194" i="3"/>
  <c r="AB194" i="3"/>
  <c r="Q194" i="3"/>
  <c r="P194" i="3"/>
  <c r="Z194" i="3"/>
  <c r="O194" i="3"/>
  <c r="N194" i="3"/>
  <c r="D194" i="3"/>
  <c r="U193" i="3"/>
  <c r="AE193" i="3"/>
  <c r="T193" i="3"/>
  <c r="AD193" i="3"/>
  <c r="S193" i="3"/>
  <c r="AC193" i="3"/>
  <c r="R193" i="3"/>
  <c r="AB193" i="3"/>
  <c r="Q193" i="3"/>
  <c r="AA193" i="3"/>
  <c r="P193" i="3"/>
  <c r="Z193" i="3"/>
  <c r="O193" i="3"/>
  <c r="Y193" i="3"/>
  <c r="N193" i="3"/>
  <c r="X193" i="3"/>
  <c r="D193" i="3"/>
  <c r="U192" i="3"/>
  <c r="AE192" i="3"/>
  <c r="T192" i="3"/>
  <c r="AD192" i="3"/>
  <c r="S192" i="3"/>
  <c r="AC192" i="3"/>
  <c r="R192" i="3"/>
  <c r="Q192" i="3"/>
  <c r="AA192" i="3"/>
  <c r="P192" i="3"/>
  <c r="Z192" i="3"/>
  <c r="O192" i="3"/>
  <c r="N192" i="3"/>
  <c r="X192" i="3"/>
  <c r="D192" i="3"/>
  <c r="U191" i="3"/>
  <c r="AE191" i="3"/>
  <c r="T191" i="3"/>
  <c r="AD191" i="3"/>
  <c r="S191" i="3"/>
  <c r="AC191" i="3"/>
  <c r="R191" i="3"/>
  <c r="AB191" i="3"/>
  <c r="Q191" i="3"/>
  <c r="AA191" i="3"/>
  <c r="P191" i="3"/>
  <c r="Z191" i="3"/>
  <c r="O191" i="3"/>
  <c r="D191" i="3"/>
  <c r="Y191" i="3"/>
  <c r="N191" i="3"/>
  <c r="AE190" i="3"/>
  <c r="T190" i="3"/>
  <c r="AD190" i="3"/>
  <c r="S190" i="3"/>
  <c r="AC190" i="3"/>
  <c r="R190" i="3"/>
  <c r="Q190" i="3"/>
  <c r="P190" i="3"/>
  <c r="Z190" i="3"/>
  <c r="O190" i="3"/>
  <c r="D190" i="3"/>
  <c r="Y190" i="3"/>
  <c r="N190" i="3"/>
  <c r="AE189" i="3"/>
  <c r="T189" i="3"/>
  <c r="AD189" i="3"/>
  <c r="S189" i="3"/>
  <c r="AC189" i="3"/>
  <c r="R189" i="3"/>
  <c r="AB189" i="3"/>
  <c r="Q189" i="3"/>
  <c r="P189" i="3"/>
  <c r="Z189" i="3"/>
  <c r="O189" i="3"/>
  <c r="N189" i="3"/>
  <c r="D189" i="3"/>
  <c r="AE188" i="3"/>
  <c r="T188" i="3"/>
  <c r="AD188" i="3"/>
  <c r="S188" i="3"/>
  <c r="AC188" i="3"/>
  <c r="R188" i="3"/>
  <c r="Q188" i="3"/>
  <c r="P188" i="3"/>
  <c r="Z188" i="3"/>
  <c r="O188" i="3"/>
  <c r="N188" i="3"/>
  <c r="D188" i="3"/>
  <c r="Y188" i="3"/>
  <c r="AE187" i="3"/>
  <c r="T187" i="3"/>
  <c r="AD187" i="3"/>
  <c r="S187" i="3"/>
  <c r="AC187" i="3"/>
  <c r="R187" i="3"/>
  <c r="Q187" i="3"/>
  <c r="P187" i="3"/>
  <c r="Z187" i="3"/>
  <c r="O187" i="3"/>
  <c r="D187" i="3"/>
  <c r="Y187" i="3"/>
  <c r="N187" i="3"/>
  <c r="AE186" i="3"/>
  <c r="T186" i="3"/>
  <c r="AD186" i="3"/>
  <c r="S186" i="3"/>
  <c r="AC186" i="3"/>
  <c r="R186" i="3"/>
  <c r="Q186" i="3"/>
  <c r="P186" i="3"/>
  <c r="Z186" i="3"/>
  <c r="O186" i="3"/>
  <c r="D186" i="3"/>
  <c r="Y186" i="3"/>
  <c r="N186" i="3"/>
  <c r="AE185" i="3"/>
  <c r="T185" i="3"/>
  <c r="AD185" i="3"/>
  <c r="S185" i="3"/>
  <c r="AC185" i="3"/>
  <c r="R185" i="3"/>
  <c r="Q185" i="3"/>
  <c r="P185" i="3"/>
  <c r="O185" i="3"/>
  <c r="N185" i="3"/>
  <c r="D185" i="3"/>
  <c r="U184" i="3"/>
  <c r="AE184" i="3"/>
  <c r="T184" i="3"/>
  <c r="AD184" i="3"/>
  <c r="S184" i="3"/>
  <c r="AC184" i="3"/>
  <c r="R184" i="3"/>
  <c r="AB184" i="3"/>
  <c r="Q184" i="3"/>
  <c r="AA184" i="3"/>
  <c r="P184" i="3"/>
  <c r="Z184" i="3"/>
  <c r="O184" i="3"/>
  <c r="N184" i="3"/>
  <c r="X184" i="3"/>
  <c r="D184" i="3"/>
  <c r="U183" i="3"/>
  <c r="AE183" i="3"/>
  <c r="T183" i="3"/>
  <c r="AD183" i="3"/>
  <c r="S183" i="3"/>
  <c r="AC183" i="3"/>
  <c r="R183" i="3"/>
  <c r="AB183" i="3"/>
  <c r="Q183" i="3"/>
  <c r="AA183" i="3"/>
  <c r="P183" i="3"/>
  <c r="Z183" i="3"/>
  <c r="O183" i="3"/>
  <c r="N183" i="3"/>
  <c r="X183" i="3"/>
  <c r="D183" i="3"/>
  <c r="AE182" i="3"/>
  <c r="T182" i="3"/>
  <c r="AD182" i="3"/>
  <c r="S182" i="3"/>
  <c r="AC182" i="3"/>
  <c r="R182" i="3"/>
  <c r="D182" i="3"/>
  <c r="AB182" i="3"/>
  <c r="Q182" i="3"/>
  <c r="P182" i="3"/>
  <c r="Z182" i="3"/>
  <c r="O182" i="3"/>
  <c r="Y182" i="3"/>
  <c r="N182" i="3"/>
  <c r="X182" i="3"/>
  <c r="AE181" i="3"/>
  <c r="T181" i="3"/>
  <c r="AD181" i="3"/>
  <c r="S181" i="3"/>
  <c r="AC181" i="3"/>
  <c r="R181" i="3"/>
  <c r="Q181" i="3"/>
  <c r="P181" i="3"/>
  <c r="O181" i="3"/>
  <c r="N181" i="3"/>
  <c r="X181" i="3"/>
  <c r="D181" i="3"/>
  <c r="U180" i="3"/>
  <c r="AE180" i="3"/>
  <c r="T180" i="3"/>
  <c r="AD180" i="3"/>
  <c r="S180" i="3"/>
  <c r="AC180" i="3"/>
  <c r="R180" i="3"/>
  <c r="AB180" i="3"/>
  <c r="Q180" i="3"/>
  <c r="AA180" i="3"/>
  <c r="P180" i="3"/>
  <c r="Z180" i="3"/>
  <c r="O180" i="3"/>
  <c r="Y180" i="3"/>
  <c r="N180" i="3"/>
  <c r="X180" i="3"/>
  <c r="D180" i="3"/>
  <c r="U179" i="3"/>
  <c r="AE179" i="3"/>
  <c r="T179" i="3"/>
  <c r="AD179" i="3"/>
  <c r="S179" i="3"/>
  <c r="AC179" i="3"/>
  <c r="R179" i="3"/>
  <c r="AB179" i="3"/>
  <c r="Q179" i="3"/>
  <c r="AA179" i="3"/>
  <c r="P179" i="3"/>
  <c r="Z179" i="3"/>
  <c r="O179" i="3"/>
  <c r="Y179" i="3"/>
  <c r="N179" i="3"/>
  <c r="X179" i="3"/>
  <c r="D179" i="3"/>
  <c r="U178" i="3"/>
  <c r="AE178" i="3"/>
  <c r="T178" i="3"/>
  <c r="AD178" i="3"/>
  <c r="S178" i="3"/>
  <c r="AC178" i="3"/>
  <c r="R178" i="3"/>
  <c r="AB178" i="3"/>
  <c r="Q178" i="3"/>
  <c r="AA178" i="3"/>
  <c r="P178" i="3"/>
  <c r="Z178" i="3"/>
  <c r="O178" i="3"/>
  <c r="Y178" i="3"/>
  <c r="N178" i="3"/>
  <c r="X178" i="3"/>
  <c r="D178" i="3"/>
  <c r="U177" i="3"/>
  <c r="AE177" i="3"/>
  <c r="T177" i="3"/>
  <c r="AD177" i="3"/>
  <c r="S177" i="3"/>
  <c r="AC177" i="3"/>
  <c r="R177" i="3"/>
  <c r="AB177" i="3"/>
  <c r="Q177" i="3"/>
  <c r="AA177" i="3"/>
  <c r="P177" i="3"/>
  <c r="Z177" i="3"/>
  <c r="O177" i="3"/>
  <c r="Y177" i="3"/>
  <c r="N177" i="3"/>
  <c r="X177" i="3"/>
  <c r="D177" i="3"/>
  <c r="U176" i="3"/>
  <c r="AE176" i="3"/>
  <c r="T176" i="3"/>
  <c r="AD176" i="3"/>
  <c r="S176" i="3"/>
  <c r="AC176" i="3"/>
  <c r="R176" i="3"/>
  <c r="AB176" i="3"/>
  <c r="Q176" i="3"/>
  <c r="AA176" i="3"/>
  <c r="P176" i="3"/>
  <c r="Z176" i="3"/>
  <c r="O176" i="3"/>
  <c r="Y176" i="3"/>
  <c r="N176" i="3"/>
  <c r="X176" i="3"/>
  <c r="D176" i="3"/>
  <c r="U175" i="3"/>
  <c r="AE175" i="3"/>
  <c r="T175" i="3"/>
  <c r="AD175" i="3"/>
  <c r="S175" i="3"/>
  <c r="AC175" i="3"/>
  <c r="R175" i="3"/>
  <c r="AB175" i="3"/>
  <c r="Q175" i="3"/>
  <c r="AA175" i="3"/>
  <c r="P175" i="3"/>
  <c r="Z175" i="3"/>
  <c r="O175" i="3"/>
  <c r="Y175" i="3"/>
  <c r="N175" i="3"/>
  <c r="X175" i="3"/>
  <c r="D175" i="3"/>
  <c r="U174" i="3"/>
  <c r="AE174" i="3"/>
  <c r="T174" i="3"/>
  <c r="AD174" i="3"/>
  <c r="S174" i="3"/>
  <c r="AC174" i="3"/>
  <c r="R174" i="3"/>
  <c r="Q174" i="3"/>
  <c r="AA174" i="3"/>
  <c r="P174" i="3"/>
  <c r="Z174" i="3"/>
  <c r="O174" i="3"/>
  <c r="Y174" i="3"/>
  <c r="N174" i="3"/>
  <c r="X174" i="3"/>
  <c r="D174" i="3"/>
  <c r="U173" i="3"/>
  <c r="AE173" i="3"/>
  <c r="T173" i="3"/>
  <c r="AD173" i="3"/>
  <c r="S173" i="3"/>
  <c r="AC173" i="3"/>
  <c r="R173" i="3"/>
  <c r="AB173" i="3"/>
  <c r="Q173" i="3"/>
  <c r="AA173" i="3"/>
  <c r="P173" i="3"/>
  <c r="Z173" i="3"/>
  <c r="O173" i="3"/>
  <c r="Y173" i="3"/>
  <c r="N173" i="3"/>
  <c r="X173" i="3"/>
  <c r="D173" i="3"/>
  <c r="U172" i="3"/>
  <c r="AE172" i="3"/>
  <c r="T172" i="3"/>
  <c r="AD172" i="3"/>
  <c r="S172" i="3"/>
  <c r="AC172" i="3"/>
  <c r="R172" i="3"/>
  <c r="AB172" i="3"/>
  <c r="Q172" i="3"/>
  <c r="AA172" i="3"/>
  <c r="P172" i="3"/>
  <c r="Z172" i="3"/>
  <c r="O172" i="3"/>
  <c r="Y172" i="3"/>
  <c r="N172" i="3"/>
  <c r="X172" i="3"/>
  <c r="D172" i="3"/>
  <c r="U171" i="3"/>
  <c r="AE171" i="3"/>
  <c r="T171" i="3"/>
  <c r="AD171" i="3"/>
  <c r="S171" i="3"/>
  <c r="AC171" i="3"/>
  <c r="R171" i="3"/>
  <c r="AB171" i="3"/>
  <c r="Q171" i="3"/>
  <c r="AA171" i="3"/>
  <c r="P171" i="3"/>
  <c r="Z171" i="3"/>
  <c r="O171" i="3"/>
  <c r="Y171" i="3"/>
  <c r="N171" i="3"/>
  <c r="X171" i="3"/>
  <c r="D171" i="3"/>
  <c r="U170" i="3"/>
  <c r="AE170" i="3"/>
  <c r="T170" i="3"/>
  <c r="AD170" i="3"/>
  <c r="S170" i="3"/>
  <c r="AC170" i="3"/>
  <c r="R170" i="3"/>
  <c r="AB170" i="3"/>
  <c r="Q170" i="3"/>
  <c r="AA170" i="3"/>
  <c r="P170" i="3"/>
  <c r="Z170" i="3"/>
  <c r="O170" i="3"/>
  <c r="Y170" i="3"/>
  <c r="N170" i="3"/>
  <c r="X170" i="3"/>
  <c r="D170" i="3"/>
  <c r="U169" i="3"/>
  <c r="AE169" i="3"/>
  <c r="T169" i="3"/>
  <c r="AD169" i="3"/>
  <c r="S169" i="3"/>
  <c r="AC169" i="3"/>
  <c r="R169" i="3"/>
  <c r="AB169" i="3"/>
  <c r="Q169" i="3"/>
  <c r="AA169" i="3"/>
  <c r="P169" i="3"/>
  <c r="Z169" i="3"/>
  <c r="O169" i="3"/>
  <c r="Y169" i="3"/>
  <c r="N169" i="3"/>
  <c r="X169" i="3"/>
  <c r="D169" i="3"/>
  <c r="U168" i="3"/>
  <c r="AE168" i="3"/>
  <c r="T168" i="3"/>
  <c r="AD168" i="3"/>
  <c r="S168" i="3"/>
  <c r="AC168" i="3"/>
  <c r="R168" i="3"/>
  <c r="AB168" i="3"/>
  <c r="Q168" i="3"/>
  <c r="AA168" i="3"/>
  <c r="P168" i="3"/>
  <c r="Z168" i="3"/>
  <c r="O168" i="3"/>
  <c r="Y168" i="3"/>
  <c r="N168" i="3"/>
  <c r="X168" i="3"/>
  <c r="D168" i="3"/>
  <c r="U167" i="3"/>
  <c r="AE167" i="3"/>
  <c r="T167" i="3"/>
  <c r="AD167" i="3"/>
  <c r="S167" i="3"/>
  <c r="AC167" i="3"/>
  <c r="R167" i="3"/>
  <c r="AB167" i="3"/>
  <c r="Q167" i="3"/>
  <c r="AA167" i="3"/>
  <c r="P167" i="3"/>
  <c r="Z167" i="3"/>
  <c r="O167" i="3"/>
  <c r="Y167" i="3"/>
  <c r="N167" i="3"/>
  <c r="X167" i="3"/>
  <c r="D167" i="3"/>
  <c r="U166" i="3"/>
  <c r="AE166" i="3"/>
  <c r="T166" i="3"/>
  <c r="AD166" i="3"/>
  <c r="S166" i="3"/>
  <c r="AC166" i="3"/>
  <c r="R166" i="3"/>
  <c r="AB166" i="3"/>
  <c r="Q166" i="3"/>
  <c r="AA166" i="3"/>
  <c r="P166" i="3"/>
  <c r="Z166" i="3"/>
  <c r="O166" i="3"/>
  <c r="Y166" i="3"/>
  <c r="N166" i="3"/>
  <c r="X166" i="3"/>
  <c r="D166" i="3"/>
  <c r="U165" i="3"/>
  <c r="AE165" i="3"/>
  <c r="T165" i="3"/>
  <c r="AD165" i="3"/>
  <c r="S165" i="3"/>
  <c r="AC165" i="3"/>
  <c r="R165" i="3"/>
  <c r="AB165" i="3"/>
  <c r="Q165" i="3"/>
  <c r="AA165" i="3"/>
  <c r="P165" i="3"/>
  <c r="Z165" i="3"/>
  <c r="O165" i="3"/>
  <c r="Y165" i="3"/>
  <c r="N165" i="3"/>
  <c r="X165" i="3"/>
  <c r="D165" i="3"/>
  <c r="U164" i="3"/>
  <c r="AE164" i="3"/>
  <c r="T164" i="3"/>
  <c r="AD164" i="3"/>
  <c r="S164" i="3"/>
  <c r="AC164" i="3"/>
  <c r="R164" i="3"/>
  <c r="AB164" i="3"/>
  <c r="Q164" i="3"/>
  <c r="AA164" i="3"/>
  <c r="P164" i="3"/>
  <c r="Z164" i="3"/>
  <c r="O164" i="3"/>
  <c r="Y164" i="3"/>
  <c r="N164" i="3"/>
  <c r="X164" i="3"/>
  <c r="D164" i="3"/>
  <c r="U163" i="3"/>
  <c r="AE163" i="3"/>
  <c r="T163" i="3"/>
  <c r="AD163" i="3"/>
  <c r="S163" i="3"/>
  <c r="AC163" i="3"/>
  <c r="R163" i="3"/>
  <c r="AB163" i="3"/>
  <c r="Q163" i="3"/>
  <c r="AA163" i="3"/>
  <c r="P163" i="3"/>
  <c r="Z163" i="3"/>
  <c r="O163" i="3"/>
  <c r="Y163" i="3"/>
  <c r="N163" i="3"/>
  <c r="X163" i="3"/>
  <c r="D163" i="3"/>
  <c r="U162" i="3"/>
  <c r="AE162" i="3"/>
  <c r="T162" i="3"/>
  <c r="AD162" i="3"/>
  <c r="S162" i="3"/>
  <c r="AC162" i="3"/>
  <c r="R162" i="3"/>
  <c r="AB162" i="3"/>
  <c r="Q162" i="3"/>
  <c r="AA162" i="3"/>
  <c r="P162" i="3"/>
  <c r="Z162" i="3"/>
  <c r="O162" i="3"/>
  <c r="Y162" i="3"/>
  <c r="N162" i="3"/>
  <c r="X162" i="3"/>
  <c r="D162" i="3"/>
  <c r="U161" i="3"/>
  <c r="AE161" i="3"/>
  <c r="T161" i="3"/>
  <c r="AD161" i="3"/>
  <c r="S161" i="3"/>
  <c r="AC161" i="3"/>
  <c r="R161" i="3"/>
  <c r="AB161" i="3"/>
  <c r="Q161" i="3"/>
  <c r="AA161" i="3"/>
  <c r="P161" i="3"/>
  <c r="Z161" i="3"/>
  <c r="O161" i="3"/>
  <c r="Y161" i="3"/>
  <c r="N161" i="3"/>
  <c r="X161" i="3"/>
  <c r="D161" i="3"/>
  <c r="U160" i="3"/>
  <c r="AE160" i="3"/>
  <c r="T160" i="3"/>
  <c r="AD160" i="3"/>
  <c r="S160" i="3"/>
  <c r="AC160" i="3"/>
  <c r="R160" i="3"/>
  <c r="AB160" i="3"/>
  <c r="Q160" i="3"/>
  <c r="AA160" i="3"/>
  <c r="P160" i="3"/>
  <c r="Z160" i="3"/>
  <c r="O160" i="3"/>
  <c r="Y160" i="3"/>
  <c r="N160" i="3"/>
  <c r="X160" i="3"/>
  <c r="D160" i="3"/>
  <c r="U159" i="3"/>
  <c r="AE159" i="3"/>
  <c r="T159" i="3"/>
  <c r="AD159" i="3"/>
  <c r="S159" i="3"/>
  <c r="AC159" i="3"/>
  <c r="R159" i="3"/>
  <c r="AB159" i="3"/>
  <c r="Q159" i="3"/>
  <c r="AA159" i="3"/>
  <c r="P159" i="3"/>
  <c r="Z159" i="3"/>
  <c r="O159" i="3"/>
  <c r="Y159" i="3"/>
  <c r="N159" i="3"/>
  <c r="X159" i="3"/>
  <c r="D159" i="3"/>
  <c r="U158" i="3"/>
  <c r="AE158" i="3"/>
  <c r="T158" i="3"/>
  <c r="AD158" i="3"/>
  <c r="S158" i="3"/>
  <c r="AC158" i="3"/>
  <c r="R158" i="3"/>
  <c r="AB158" i="3"/>
  <c r="Q158" i="3"/>
  <c r="AA158" i="3"/>
  <c r="P158" i="3"/>
  <c r="Z158" i="3"/>
  <c r="O158" i="3"/>
  <c r="Y158" i="3"/>
  <c r="N158" i="3"/>
  <c r="X158" i="3"/>
  <c r="D158" i="3"/>
  <c r="U157" i="3"/>
  <c r="AE157" i="3"/>
  <c r="T157" i="3"/>
  <c r="AD157" i="3"/>
  <c r="S157" i="3"/>
  <c r="AC157" i="3"/>
  <c r="R157" i="3"/>
  <c r="AB157" i="3"/>
  <c r="Q157" i="3"/>
  <c r="AA157" i="3"/>
  <c r="P157" i="3"/>
  <c r="Z157" i="3"/>
  <c r="O157" i="3"/>
  <c r="Y157" i="3"/>
  <c r="N157" i="3"/>
  <c r="X157" i="3"/>
  <c r="D157" i="3"/>
  <c r="U156" i="3"/>
  <c r="AE156" i="3"/>
  <c r="T156" i="3"/>
  <c r="AD156" i="3"/>
  <c r="S156" i="3"/>
  <c r="AC156" i="3"/>
  <c r="R156" i="3"/>
  <c r="AB156" i="3"/>
  <c r="Q156" i="3"/>
  <c r="AA156" i="3"/>
  <c r="P156" i="3"/>
  <c r="Z156" i="3"/>
  <c r="O156" i="3"/>
  <c r="Y156" i="3"/>
  <c r="N156" i="3"/>
  <c r="X156" i="3"/>
  <c r="D156" i="3"/>
  <c r="U155" i="3"/>
  <c r="AE155" i="3"/>
  <c r="T155" i="3"/>
  <c r="AD155" i="3"/>
  <c r="S155" i="3"/>
  <c r="AC155" i="3"/>
  <c r="R155" i="3"/>
  <c r="AB155" i="3"/>
  <c r="Q155" i="3"/>
  <c r="AA155" i="3"/>
  <c r="P155" i="3"/>
  <c r="Z155" i="3"/>
  <c r="O155" i="3"/>
  <c r="Y155" i="3"/>
  <c r="N155" i="3"/>
  <c r="X155" i="3"/>
  <c r="D155" i="3"/>
  <c r="U154" i="3"/>
  <c r="AE154" i="3"/>
  <c r="T154" i="3"/>
  <c r="AD154" i="3"/>
  <c r="S154" i="3"/>
  <c r="AC154" i="3"/>
  <c r="R154" i="3"/>
  <c r="AB154" i="3"/>
  <c r="Q154" i="3"/>
  <c r="AA154" i="3"/>
  <c r="P154" i="3"/>
  <c r="Z154" i="3"/>
  <c r="O154" i="3"/>
  <c r="Y154" i="3"/>
  <c r="N154" i="3"/>
  <c r="X154" i="3"/>
  <c r="D154" i="3"/>
  <c r="U153" i="3"/>
  <c r="AE153" i="3"/>
  <c r="T153" i="3"/>
  <c r="AD153" i="3"/>
  <c r="S153" i="3"/>
  <c r="AC153" i="3"/>
  <c r="R153" i="3"/>
  <c r="AB153" i="3"/>
  <c r="Q153" i="3"/>
  <c r="AA153" i="3"/>
  <c r="P153" i="3"/>
  <c r="Z153" i="3"/>
  <c r="O153" i="3"/>
  <c r="Y153" i="3"/>
  <c r="N153" i="3"/>
  <c r="X153" i="3"/>
  <c r="D153" i="3"/>
  <c r="U152" i="3"/>
  <c r="AE152" i="3"/>
  <c r="T152" i="3"/>
  <c r="AD152" i="3"/>
  <c r="S152" i="3"/>
  <c r="AC152" i="3"/>
  <c r="R152" i="3"/>
  <c r="AB152" i="3"/>
  <c r="Q152" i="3"/>
  <c r="AA152" i="3"/>
  <c r="P152" i="3"/>
  <c r="Z152" i="3"/>
  <c r="O152" i="3"/>
  <c r="Y152" i="3"/>
  <c r="N152" i="3"/>
  <c r="X152" i="3"/>
  <c r="D152" i="3"/>
  <c r="U151" i="3"/>
  <c r="AE151" i="3"/>
  <c r="T151" i="3"/>
  <c r="AD151" i="3"/>
  <c r="S151" i="3"/>
  <c r="AC151" i="3"/>
  <c r="R151" i="3"/>
  <c r="AB151" i="3"/>
  <c r="Q151" i="3"/>
  <c r="AA151" i="3"/>
  <c r="P151" i="3"/>
  <c r="Z151" i="3"/>
  <c r="O151" i="3"/>
  <c r="Y151" i="3"/>
  <c r="N151" i="3"/>
  <c r="X151" i="3"/>
  <c r="D151" i="3"/>
  <c r="U150" i="3"/>
  <c r="AE150" i="3"/>
  <c r="T150" i="3"/>
  <c r="AD150" i="3"/>
  <c r="S150" i="3"/>
  <c r="AC150" i="3"/>
  <c r="R150" i="3"/>
  <c r="AB150" i="3"/>
  <c r="Q150" i="3"/>
  <c r="AA150" i="3"/>
  <c r="P150" i="3"/>
  <c r="Z150" i="3"/>
  <c r="O150" i="3"/>
  <c r="D150" i="3"/>
  <c r="Y150" i="3"/>
  <c r="N150" i="3"/>
  <c r="X150" i="3"/>
  <c r="U149" i="3"/>
  <c r="AE149" i="3"/>
  <c r="T149" i="3"/>
  <c r="AD149" i="3"/>
  <c r="S149" i="3"/>
  <c r="AC149" i="3"/>
  <c r="R149" i="3"/>
  <c r="AB149" i="3"/>
  <c r="Q149" i="3"/>
  <c r="AA149" i="3"/>
  <c r="P149" i="3"/>
  <c r="Z149" i="3"/>
  <c r="O149" i="3"/>
  <c r="Y149" i="3"/>
  <c r="N149" i="3"/>
  <c r="X149" i="3"/>
  <c r="D149" i="3"/>
  <c r="U148" i="3"/>
  <c r="AE148" i="3"/>
  <c r="T148" i="3"/>
  <c r="AD148" i="3"/>
  <c r="S148" i="3"/>
  <c r="AC148" i="3"/>
  <c r="R148" i="3"/>
  <c r="AB148" i="3"/>
  <c r="Q148" i="3"/>
  <c r="AA148" i="3"/>
  <c r="P148" i="3"/>
  <c r="Z148" i="3"/>
  <c r="O148" i="3"/>
  <c r="Y148" i="3"/>
  <c r="N148" i="3"/>
  <c r="X148" i="3"/>
  <c r="D148" i="3"/>
  <c r="U147" i="3"/>
  <c r="AE147" i="3"/>
  <c r="T147" i="3"/>
  <c r="AD147" i="3"/>
  <c r="S147" i="3"/>
  <c r="AC147" i="3"/>
  <c r="R147" i="3"/>
  <c r="AB147" i="3"/>
  <c r="Q147" i="3"/>
  <c r="AA147" i="3"/>
  <c r="P147" i="3"/>
  <c r="Z147" i="3"/>
  <c r="O147" i="3"/>
  <c r="Y147" i="3"/>
  <c r="N147" i="3"/>
  <c r="X147" i="3"/>
  <c r="D147" i="3"/>
  <c r="U146" i="3"/>
  <c r="AE146" i="3"/>
  <c r="T146" i="3"/>
  <c r="AD146" i="3"/>
  <c r="S146" i="3"/>
  <c r="AC146" i="3"/>
  <c r="R146" i="3"/>
  <c r="AB146" i="3"/>
  <c r="Q146" i="3"/>
  <c r="AA146" i="3"/>
  <c r="P146" i="3"/>
  <c r="Z146" i="3"/>
  <c r="O146" i="3"/>
  <c r="Y146" i="3"/>
  <c r="N146" i="3"/>
  <c r="X146" i="3"/>
  <c r="D146" i="3"/>
  <c r="U145" i="3"/>
  <c r="AE145" i="3"/>
  <c r="T145" i="3"/>
  <c r="AD145" i="3"/>
  <c r="S145" i="3"/>
  <c r="AC145" i="3"/>
  <c r="R145" i="3"/>
  <c r="AB145" i="3"/>
  <c r="Q145" i="3"/>
  <c r="AA145" i="3"/>
  <c r="P145" i="3"/>
  <c r="Z145" i="3"/>
  <c r="O145" i="3"/>
  <c r="Y145" i="3"/>
  <c r="N145" i="3"/>
  <c r="X145" i="3"/>
  <c r="D145" i="3"/>
  <c r="U144" i="3"/>
  <c r="AE144" i="3"/>
  <c r="T144" i="3"/>
  <c r="AD144" i="3"/>
  <c r="S144" i="3"/>
  <c r="AC144" i="3"/>
  <c r="R144" i="3"/>
  <c r="AB144" i="3"/>
  <c r="Q144" i="3"/>
  <c r="AA144" i="3"/>
  <c r="P144" i="3"/>
  <c r="Z144" i="3"/>
  <c r="O144" i="3"/>
  <c r="Y144" i="3"/>
  <c r="N144" i="3"/>
  <c r="X144" i="3"/>
  <c r="D144" i="3"/>
  <c r="U143" i="3"/>
  <c r="AE143" i="3"/>
  <c r="T143" i="3"/>
  <c r="AD143" i="3"/>
  <c r="S143" i="3"/>
  <c r="AC143" i="3"/>
  <c r="R143" i="3"/>
  <c r="AB143" i="3"/>
  <c r="Q143" i="3"/>
  <c r="AA143" i="3"/>
  <c r="P143" i="3"/>
  <c r="Z143" i="3"/>
  <c r="O143" i="3"/>
  <c r="Y143" i="3"/>
  <c r="N143" i="3"/>
  <c r="X143" i="3"/>
  <c r="D143" i="3"/>
  <c r="U142" i="3"/>
  <c r="AE142" i="3"/>
  <c r="T142" i="3"/>
  <c r="AD142" i="3"/>
  <c r="S142" i="3"/>
  <c r="AC142" i="3"/>
  <c r="R142" i="3"/>
  <c r="AB142" i="3"/>
  <c r="Q142" i="3"/>
  <c r="AA142" i="3"/>
  <c r="P142" i="3"/>
  <c r="Z142" i="3"/>
  <c r="O142" i="3"/>
  <c r="Y142" i="3"/>
  <c r="N142" i="3"/>
  <c r="X142" i="3"/>
  <c r="D142" i="3"/>
  <c r="U141" i="3"/>
  <c r="AE141" i="3"/>
  <c r="T141" i="3"/>
  <c r="AD141" i="3"/>
  <c r="S141" i="3"/>
  <c r="AC141" i="3"/>
  <c r="R141" i="3"/>
  <c r="AB141" i="3"/>
  <c r="Q141" i="3"/>
  <c r="AA141" i="3"/>
  <c r="P141" i="3"/>
  <c r="Z141" i="3"/>
  <c r="O141" i="3"/>
  <c r="Y141" i="3"/>
  <c r="N141" i="3"/>
  <c r="X141" i="3"/>
  <c r="D141" i="3"/>
  <c r="U140" i="3"/>
  <c r="AE140" i="3"/>
  <c r="T140" i="3"/>
  <c r="AD140" i="3"/>
  <c r="S140" i="3"/>
  <c r="AC140" i="3"/>
  <c r="R140" i="3"/>
  <c r="AB140" i="3"/>
  <c r="Q140" i="3"/>
  <c r="AA140" i="3"/>
  <c r="P140" i="3"/>
  <c r="Z140" i="3"/>
  <c r="O140" i="3"/>
  <c r="Y140" i="3"/>
  <c r="N140" i="3"/>
  <c r="X140" i="3"/>
  <c r="D140" i="3"/>
  <c r="U139" i="3"/>
  <c r="AE139" i="3"/>
  <c r="T139" i="3"/>
  <c r="AD139" i="3"/>
  <c r="S139" i="3"/>
  <c r="AC139" i="3"/>
  <c r="R139" i="3"/>
  <c r="AB139" i="3"/>
  <c r="Q139" i="3"/>
  <c r="AA139" i="3"/>
  <c r="P139" i="3"/>
  <c r="Z139" i="3"/>
  <c r="O139" i="3"/>
  <c r="Y139" i="3"/>
  <c r="N139" i="3"/>
  <c r="X139" i="3"/>
  <c r="D139" i="3"/>
  <c r="U138" i="3"/>
  <c r="AE138" i="3"/>
  <c r="T138" i="3"/>
  <c r="AD138" i="3"/>
  <c r="S138" i="3"/>
  <c r="AC138" i="3"/>
  <c r="R138" i="3"/>
  <c r="AB138" i="3"/>
  <c r="Q138" i="3"/>
  <c r="AA138" i="3"/>
  <c r="P138" i="3"/>
  <c r="Z138" i="3"/>
  <c r="O138" i="3"/>
  <c r="Y138" i="3"/>
  <c r="N138" i="3"/>
  <c r="X138" i="3"/>
  <c r="D138" i="3"/>
  <c r="U137" i="3"/>
  <c r="AE137" i="3"/>
  <c r="T137" i="3"/>
  <c r="AD137" i="3"/>
  <c r="S137" i="3"/>
  <c r="AC137" i="3"/>
  <c r="R137" i="3"/>
  <c r="AB137" i="3"/>
  <c r="Q137" i="3"/>
  <c r="AA137" i="3"/>
  <c r="P137" i="3"/>
  <c r="Z137" i="3"/>
  <c r="O137" i="3"/>
  <c r="Y137" i="3"/>
  <c r="N137" i="3"/>
  <c r="X137" i="3"/>
  <c r="D137" i="3"/>
  <c r="U136" i="3"/>
  <c r="AE136" i="3"/>
  <c r="T136" i="3"/>
  <c r="AD136" i="3"/>
  <c r="S136" i="3"/>
  <c r="AC136" i="3"/>
  <c r="R136" i="3"/>
  <c r="AB136" i="3"/>
  <c r="Q136" i="3"/>
  <c r="AA136" i="3"/>
  <c r="P136" i="3"/>
  <c r="Z136" i="3"/>
  <c r="O136" i="3"/>
  <c r="Y136" i="3"/>
  <c r="N136" i="3"/>
  <c r="X136" i="3"/>
  <c r="D136" i="3"/>
  <c r="U135" i="3"/>
  <c r="AE135" i="3"/>
  <c r="T135" i="3"/>
  <c r="AD135" i="3"/>
  <c r="S135" i="3"/>
  <c r="AC135" i="3"/>
  <c r="R135" i="3"/>
  <c r="AB135" i="3"/>
  <c r="Q135" i="3"/>
  <c r="AA135" i="3"/>
  <c r="P135" i="3"/>
  <c r="Z135" i="3"/>
  <c r="O135" i="3"/>
  <c r="Y135" i="3"/>
  <c r="N135" i="3"/>
  <c r="X135" i="3"/>
  <c r="D135" i="3"/>
  <c r="U134" i="3"/>
  <c r="AE134" i="3"/>
  <c r="T134" i="3"/>
  <c r="AD134" i="3"/>
  <c r="S134" i="3"/>
  <c r="AC134" i="3"/>
  <c r="R134" i="3"/>
  <c r="AB134" i="3"/>
  <c r="Q134" i="3"/>
  <c r="AA134" i="3"/>
  <c r="P134" i="3"/>
  <c r="Z134" i="3"/>
  <c r="O134" i="3"/>
  <c r="Y134" i="3"/>
  <c r="N134" i="3"/>
  <c r="X134" i="3"/>
  <c r="D134" i="3"/>
  <c r="U133" i="3"/>
  <c r="AE133" i="3"/>
  <c r="T133" i="3"/>
  <c r="AD133" i="3"/>
  <c r="S133" i="3"/>
  <c r="AC133" i="3"/>
  <c r="R133" i="3"/>
  <c r="AB133" i="3"/>
  <c r="Q133" i="3"/>
  <c r="AA133" i="3"/>
  <c r="P133" i="3"/>
  <c r="Z133" i="3"/>
  <c r="O133" i="3"/>
  <c r="Y133" i="3"/>
  <c r="N133" i="3"/>
  <c r="X133" i="3"/>
  <c r="D133" i="3"/>
  <c r="U132" i="3"/>
  <c r="AE132" i="3"/>
  <c r="T132" i="3"/>
  <c r="AD132" i="3"/>
  <c r="S132" i="3"/>
  <c r="AC132" i="3"/>
  <c r="R132" i="3"/>
  <c r="AB132" i="3"/>
  <c r="Q132" i="3"/>
  <c r="AA132" i="3"/>
  <c r="P132" i="3"/>
  <c r="Z132" i="3"/>
  <c r="O132" i="3"/>
  <c r="Y132" i="3"/>
  <c r="N132" i="3"/>
  <c r="X132" i="3"/>
  <c r="D132" i="3"/>
  <c r="U131" i="3"/>
  <c r="AE131" i="3"/>
  <c r="T131" i="3"/>
  <c r="AD131" i="3"/>
  <c r="S131" i="3"/>
  <c r="AC131" i="3"/>
  <c r="R131" i="3"/>
  <c r="AB131" i="3"/>
  <c r="Q131" i="3"/>
  <c r="AA131" i="3"/>
  <c r="P131" i="3"/>
  <c r="Z131" i="3"/>
  <c r="O131" i="3"/>
  <c r="Y131" i="3"/>
  <c r="N131" i="3"/>
  <c r="X131" i="3"/>
  <c r="D131" i="3"/>
  <c r="U130" i="3"/>
  <c r="AE130" i="3"/>
  <c r="T130" i="3"/>
  <c r="AD130" i="3"/>
  <c r="S130" i="3"/>
  <c r="AC130" i="3"/>
  <c r="R130" i="3"/>
  <c r="AB130" i="3"/>
  <c r="Q130" i="3"/>
  <c r="AA130" i="3"/>
  <c r="P130" i="3"/>
  <c r="Z130" i="3"/>
  <c r="O130" i="3"/>
  <c r="Y130" i="3"/>
  <c r="N130" i="3"/>
  <c r="X130" i="3"/>
  <c r="D130" i="3"/>
  <c r="U129" i="3"/>
  <c r="AE129" i="3"/>
  <c r="T129" i="3"/>
  <c r="AD129" i="3"/>
  <c r="S129" i="3"/>
  <c r="AC129" i="3"/>
  <c r="R129" i="3"/>
  <c r="AB129" i="3"/>
  <c r="Q129" i="3"/>
  <c r="AA129" i="3"/>
  <c r="P129" i="3"/>
  <c r="Z129" i="3"/>
  <c r="O129" i="3"/>
  <c r="Y129" i="3"/>
  <c r="N129" i="3"/>
  <c r="X129" i="3"/>
  <c r="D129" i="3"/>
  <c r="U128" i="3"/>
  <c r="AE128" i="3"/>
  <c r="T128" i="3"/>
  <c r="AD128" i="3"/>
  <c r="S128" i="3"/>
  <c r="AC128" i="3"/>
  <c r="R128" i="3"/>
  <c r="AB128" i="3"/>
  <c r="Q128" i="3"/>
  <c r="AA128" i="3"/>
  <c r="P128" i="3"/>
  <c r="Z128" i="3"/>
  <c r="O128" i="3"/>
  <c r="Y128" i="3"/>
  <c r="N128" i="3"/>
  <c r="X128" i="3"/>
  <c r="D128" i="3"/>
  <c r="U127" i="3"/>
  <c r="AE127" i="3"/>
  <c r="T127" i="3"/>
  <c r="AD127" i="3"/>
  <c r="S127" i="3"/>
  <c r="AC127" i="3"/>
  <c r="R127" i="3"/>
  <c r="AB127" i="3"/>
  <c r="Q127" i="3"/>
  <c r="AA127" i="3"/>
  <c r="P127" i="3"/>
  <c r="Z127" i="3"/>
  <c r="O127" i="3"/>
  <c r="Y127" i="3"/>
  <c r="N127" i="3"/>
  <c r="X127" i="3"/>
  <c r="D127" i="3"/>
  <c r="U126" i="3"/>
  <c r="AE126" i="3"/>
  <c r="T126" i="3"/>
  <c r="AD126" i="3"/>
  <c r="S126" i="3"/>
  <c r="AC126" i="3"/>
  <c r="R126" i="3"/>
  <c r="AB126" i="3"/>
  <c r="Q126" i="3"/>
  <c r="AA126" i="3"/>
  <c r="P126" i="3"/>
  <c r="Z126" i="3"/>
  <c r="O126" i="3"/>
  <c r="Y126" i="3"/>
  <c r="N126" i="3"/>
  <c r="X126" i="3"/>
  <c r="D126" i="3"/>
  <c r="U125" i="3"/>
  <c r="AE125" i="3"/>
  <c r="T125" i="3"/>
  <c r="AD125" i="3"/>
  <c r="S125" i="3"/>
  <c r="AC125" i="3"/>
  <c r="R125" i="3"/>
  <c r="AB125" i="3"/>
  <c r="Q125" i="3"/>
  <c r="AA125" i="3"/>
  <c r="P125" i="3"/>
  <c r="Z125" i="3"/>
  <c r="O125" i="3"/>
  <c r="Y125" i="3"/>
  <c r="N125" i="3"/>
  <c r="X125" i="3"/>
  <c r="D125" i="3"/>
  <c r="U124" i="3"/>
  <c r="AE124" i="3"/>
  <c r="T124" i="3"/>
  <c r="AD124" i="3"/>
  <c r="S124" i="3"/>
  <c r="AC124" i="3"/>
  <c r="R124" i="3"/>
  <c r="AB124" i="3"/>
  <c r="Q124" i="3"/>
  <c r="AA124" i="3"/>
  <c r="P124" i="3"/>
  <c r="Z124" i="3"/>
  <c r="O124" i="3"/>
  <c r="Y124" i="3"/>
  <c r="N124" i="3"/>
  <c r="X124" i="3"/>
  <c r="D124" i="3"/>
  <c r="U123" i="3"/>
  <c r="AE123" i="3"/>
  <c r="T123" i="3"/>
  <c r="AD123" i="3"/>
  <c r="S123" i="3"/>
  <c r="AC123" i="3"/>
  <c r="R123" i="3"/>
  <c r="AB123" i="3"/>
  <c r="Q123" i="3"/>
  <c r="AA123" i="3"/>
  <c r="P123" i="3"/>
  <c r="Z123" i="3"/>
  <c r="O123" i="3"/>
  <c r="Y123" i="3"/>
  <c r="N123" i="3"/>
  <c r="X123" i="3"/>
  <c r="D123" i="3"/>
  <c r="U122" i="3"/>
  <c r="AE122" i="3"/>
  <c r="T122" i="3"/>
  <c r="AD122" i="3"/>
  <c r="S122" i="3"/>
  <c r="AC122" i="3"/>
  <c r="R122" i="3"/>
  <c r="AB122" i="3"/>
  <c r="Q122" i="3"/>
  <c r="AA122" i="3"/>
  <c r="P122" i="3"/>
  <c r="Z122" i="3"/>
  <c r="O122" i="3"/>
  <c r="Y122" i="3"/>
  <c r="N122" i="3"/>
  <c r="X122" i="3"/>
  <c r="D122" i="3"/>
  <c r="U121" i="3"/>
  <c r="AE121" i="3"/>
  <c r="T121" i="3"/>
  <c r="AD121" i="3"/>
  <c r="S121" i="3"/>
  <c r="AC121" i="3"/>
  <c r="R121" i="3"/>
  <c r="AB121" i="3"/>
  <c r="Q121" i="3"/>
  <c r="AA121" i="3"/>
  <c r="P121" i="3"/>
  <c r="Z121" i="3"/>
  <c r="O121" i="3"/>
  <c r="Y121" i="3"/>
  <c r="N121" i="3"/>
  <c r="X121" i="3"/>
  <c r="D121" i="3"/>
  <c r="U120" i="3"/>
  <c r="AE120" i="3"/>
  <c r="T120" i="3"/>
  <c r="AD120" i="3"/>
  <c r="S120" i="3"/>
  <c r="AC120" i="3"/>
  <c r="R120" i="3"/>
  <c r="AB120" i="3"/>
  <c r="Q120" i="3"/>
  <c r="AA120" i="3"/>
  <c r="P120" i="3"/>
  <c r="Z120" i="3"/>
  <c r="O120" i="3"/>
  <c r="Y120" i="3"/>
  <c r="N120" i="3"/>
  <c r="X120" i="3"/>
  <c r="D120" i="3"/>
  <c r="U119" i="3"/>
  <c r="AE119" i="3"/>
  <c r="T119" i="3"/>
  <c r="AD119" i="3"/>
  <c r="S119" i="3"/>
  <c r="AC119" i="3"/>
  <c r="R119" i="3"/>
  <c r="AB119" i="3"/>
  <c r="Q119" i="3"/>
  <c r="AA119" i="3"/>
  <c r="P119" i="3"/>
  <c r="Z119" i="3"/>
  <c r="O119" i="3"/>
  <c r="Y119" i="3"/>
  <c r="N119" i="3"/>
  <c r="X119" i="3"/>
  <c r="D119" i="3"/>
  <c r="U118" i="3"/>
  <c r="AE118" i="3"/>
  <c r="T118" i="3"/>
  <c r="AD118" i="3"/>
  <c r="S118" i="3"/>
  <c r="AC118" i="3"/>
  <c r="R118" i="3"/>
  <c r="AB118" i="3"/>
  <c r="Q118" i="3"/>
  <c r="AA118" i="3"/>
  <c r="P118" i="3"/>
  <c r="Z118" i="3"/>
  <c r="O118" i="3"/>
  <c r="Y118" i="3"/>
  <c r="N118" i="3"/>
  <c r="X118" i="3"/>
  <c r="D118" i="3"/>
  <c r="U117" i="3"/>
  <c r="AE117" i="3"/>
  <c r="T117" i="3"/>
  <c r="AD117" i="3"/>
  <c r="S117" i="3"/>
  <c r="AC117" i="3"/>
  <c r="R117" i="3"/>
  <c r="AB117" i="3"/>
  <c r="Q117" i="3"/>
  <c r="AA117" i="3"/>
  <c r="P117" i="3"/>
  <c r="Z117" i="3"/>
  <c r="O117" i="3"/>
  <c r="Y117" i="3"/>
  <c r="N117" i="3"/>
  <c r="X117" i="3"/>
  <c r="D117" i="3"/>
  <c r="U116" i="3"/>
  <c r="AE116" i="3"/>
  <c r="T116" i="3"/>
  <c r="AD116" i="3"/>
  <c r="S116" i="3"/>
  <c r="AC116" i="3"/>
  <c r="R116" i="3"/>
  <c r="AB116" i="3"/>
  <c r="Q116" i="3"/>
  <c r="AA116" i="3"/>
  <c r="P116" i="3"/>
  <c r="Z116" i="3"/>
  <c r="O116" i="3"/>
  <c r="Y116" i="3"/>
  <c r="N116" i="3"/>
  <c r="X116" i="3"/>
  <c r="D116" i="3"/>
  <c r="U115" i="3"/>
  <c r="AE115" i="3"/>
  <c r="T115" i="3"/>
  <c r="AD115" i="3"/>
  <c r="S115" i="3"/>
  <c r="AC115" i="3"/>
  <c r="R115" i="3"/>
  <c r="AB115" i="3"/>
  <c r="Q115" i="3"/>
  <c r="AA115" i="3"/>
  <c r="P115" i="3"/>
  <c r="Z115" i="3"/>
  <c r="O115" i="3"/>
  <c r="Y115" i="3"/>
  <c r="N115" i="3"/>
  <c r="X115" i="3"/>
  <c r="D115" i="3"/>
  <c r="U114" i="3"/>
  <c r="AE114" i="3"/>
  <c r="T114" i="3"/>
  <c r="AD114" i="3"/>
  <c r="S114" i="3"/>
  <c r="AC114" i="3"/>
  <c r="R114" i="3"/>
  <c r="AB114" i="3"/>
  <c r="Q114" i="3"/>
  <c r="AA114" i="3"/>
  <c r="P114" i="3"/>
  <c r="Z114" i="3"/>
  <c r="O114" i="3"/>
  <c r="Y114" i="3"/>
  <c r="N114" i="3"/>
  <c r="X114" i="3"/>
  <c r="D114" i="3"/>
  <c r="U113" i="3"/>
  <c r="AE113" i="3"/>
  <c r="T113" i="3"/>
  <c r="AD113" i="3"/>
  <c r="S113" i="3"/>
  <c r="AC113" i="3"/>
  <c r="R113" i="3"/>
  <c r="AB113" i="3"/>
  <c r="Q113" i="3"/>
  <c r="AA113" i="3"/>
  <c r="P113" i="3"/>
  <c r="Z113" i="3"/>
  <c r="O113" i="3"/>
  <c r="Y113" i="3"/>
  <c r="N113" i="3"/>
  <c r="X113" i="3"/>
  <c r="D113" i="3"/>
  <c r="U112" i="3"/>
  <c r="AE112" i="3"/>
  <c r="T112" i="3"/>
  <c r="AD112" i="3"/>
  <c r="S112" i="3"/>
  <c r="AC112" i="3"/>
  <c r="R112" i="3"/>
  <c r="AB112" i="3"/>
  <c r="Q112" i="3"/>
  <c r="AA112" i="3"/>
  <c r="P112" i="3"/>
  <c r="Z112" i="3"/>
  <c r="O112" i="3"/>
  <c r="Y112" i="3"/>
  <c r="N112" i="3"/>
  <c r="X112" i="3"/>
  <c r="D112" i="3"/>
  <c r="U111" i="3"/>
  <c r="AE111" i="3"/>
  <c r="T111" i="3"/>
  <c r="AD111" i="3"/>
  <c r="S111" i="3"/>
  <c r="AC111" i="3"/>
  <c r="R111" i="3"/>
  <c r="AB111" i="3"/>
  <c r="Q111" i="3"/>
  <c r="AA111" i="3"/>
  <c r="P111" i="3"/>
  <c r="Z111" i="3"/>
  <c r="O111" i="3"/>
  <c r="Y111" i="3"/>
  <c r="N111" i="3"/>
  <c r="X111" i="3"/>
  <c r="D111" i="3"/>
  <c r="U110" i="3"/>
  <c r="AE110" i="3"/>
  <c r="T110" i="3"/>
  <c r="AD110" i="3"/>
  <c r="S110" i="3"/>
  <c r="AC110" i="3"/>
  <c r="R110" i="3"/>
  <c r="AB110" i="3"/>
  <c r="Q110" i="3"/>
  <c r="AA110" i="3"/>
  <c r="P110" i="3"/>
  <c r="Z110" i="3"/>
  <c r="O110" i="3"/>
  <c r="Y110" i="3"/>
  <c r="N110" i="3"/>
  <c r="X110" i="3"/>
  <c r="D110" i="3"/>
  <c r="U109" i="3"/>
  <c r="AE109" i="3"/>
  <c r="T109" i="3"/>
  <c r="AD109" i="3"/>
  <c r="S109" i="3"/>
  <c r="AC109" i="3"/>
  <c r="R109" i="3"/>
  <c r="AB109" i="3"/>
  <c r="Q109" i="3"/>
  <c r="AA109" i="3"/>
  <c r="P109" i="3"/>
  <c r="Z109" i="3"/>
  <c r="O109" i="3"/>
  <c r="Y109" i="3"/>
  <c r="N109" i="3"/>
  <c r="X109" i="3"/>
  <c r="D109" i="3"/>
  <c r="U108" i="3"/>
  <c r="AE108" i="3"/>
  <c r="T108" i="3"/>
  <c r="AD108" i="3"/>
  <c r="S108" i="3"/>
  <c r="AC108" i="3"/>
  <c r="R108" i="3"/>
  <c r="AB108" i="3"/>
  <c r="Q108" i="3"/>
  <c r="AA108" i="3"/>
  <c r="P108" i="3"/>
  <c r="Z108" i="3"/>
  <c r="O108" i="3"/>
  <c r="Y108" i="3"/>
  <c r="N108" i="3"/>
  <c r="X108" i="3"/>
  <c r="D108" i="3"/>
  <c r="U107" i="3"/>
  <c r="AE107" i="3"/>
  <c r="T107" i="3"/>
  <c r="AD107" i="3"/>
  <c r="S107" i="3"/>
  <c r="AC107" i="3"/>
  <c r="R107" i="3"/>
  <c r="AB107" i="3"/>
  <c r="Q107" i="3"/>
  <c r="AA107" i="3"/>
  <c r="P107" i="3"/>
  <c r="Z107" i="3"/>
  <c r="O107" i="3"/>
  <c r="Y107" i="3"/>
  <c r="N107" i="3"/>
  <c r="X107" i="3"/>
  <c r="D107" i="3"/>
  <c r="U106" i="3"/>
  <c r="AE106" i="3"/>
  <c r="T106" i="3"/>
  <c r="AD106" i="3"/>
  <c r="S106" i="3"/>
  <c r="AC106" i="3"/>
  <c r="R106" i="3"/>
  <c r="AB106" i="3"/>
  <c r="Q106" i="3"/>
  <c r="AA106" i="3"/>
  <c r="P106" i="3"/>
  <c r="Z106" i="3"/>
  <c r="O106" i="3"/>
  <c r="Y106" i="3"/>
  <c r="N106" i="3"/>
  <c r="X106" i="3"/>
  <c r="D106" i="3"/>
  <c r="U105" i="3"/>
  <c r="AE105" i="3"/>
  <c r="T105" i="3"/>
  <c r="AD105" i="3"/>
  <c r="S105" i="3"/>
  <c r="AC105" i="3"/>
  <c r="R105" i="3"/>
  <c r="AB105" i="3"/>
  <c r="Q105" i="3"/>
  <c r="AA105" i="3"/>
  <c r="P105" i="3"/>
  <c r="Z105" i="3"/>
  <c r="O105" i="3"/>
  <c r="Y105" i="3"/>
  <c r="N105" i="3"/>
  <c r="X105" i="3"/>
  <c r="D105" i="3"/>
  <c r="U104" i="3"/>
  <c r="AE104" i="3"/>
  <c r="T104" i="3"/>
  <c r="AD104" i="3"/>
  <c r="S104" i="3"/>
  <c r="AC104" i="3"/>
  <c r="R104" i="3"/>
  <c r="AB104" i="3"/>
  <c r="Q104" i="3"/>
  <c r="AA104" i="3"/>
  <c r="P104" i="3"/>
  <c r="Z104" i="3"/>
  <c r="O104" i="3"/>
  <c r="Y104" i="3"/>
  <c r="N104" i="3"/>
  <c r="X104" i="3"/>
  <c r="D104" i="3"/>
  <c r="U103" i="3"/>
  <c r="AE103" i="3"/>
  <c r="T103" i="3"/>
  <c r="AD103" i="3"/>
  <c r="S103" i="3"/>
  <c r="AC103" i="3"/>
  <c r="R103" i="3"/>
  <c r="AB103" i="3"/>
  <c r="Q103" i="3"/>
  <c r="AA103" i="3"/>
  <c r="P103" i="3"/>
  <c r="Z103" i="3"/>
  <c r="O103" i="3"/>
  <c r="Y103" i="3"/>
  <c r="N103" i="3"/>
  <c r="X103" i="3"/>
  <c r="D103" i="3"/>
  <c r="U102" i="3"/>
  <c r="AE102" i="3"/>
  <c r="T102" i="3"/>
  <c r="AD102" i="3"/>
  <c r="S102" i="3"/>
  <c r="AC102" i="3"/>
  <c r="R102" i="3"/>
  <c r="AB102" i="3"/>
  <c r="Q102" i="3"/>
  <c r="AA102" i="3"/>
  <c r="P102" i="3"/>
  <c r="Z102" i="3"/>
  <c r="O102" i="3"/>
  <c r="Y102" i="3"/>
  <c r="N102" i="3"/>
  <c r="X102" i="3"/>
  <c r="D102" i="3"/>
  <c r="U101" i="3"/>
  <c r="AE101" i="3"/>
  <c r="T101" i="3"/>
  <c r="AD101" i="3"/>
  <c r="S101" i="3"/>
  <c r="AC101" i="3"/>
  <c r="R101" i="3"/>
  <c r="AB101" i="3"/>
  <c r="Q101" i="3"/>
  <c r="AA101" i="3"/>
  <c r="P101" i="3"/>
  <c r="Z101" i="3"/>
  <c r="O101" i="3"/>
  <c r="Y101" i="3"/>
  <c r="N101" i="3"/>
  <c r="X101" i="3"/>
  <c r="D101" i="3"/>
  <c r="U100" i="3"/>
  <c r="AE100" i="3"/>
  <c r="T100" i="3"/>
  <c r="AD100" i="3"/>
  <c r="S100" i="3"/>
  <c r="AC100" i="3"/>
  <c r="R100" i="3"/>
  <c r="AB100" i="3"/>
  <c r="Q100" i="3"/>
  <c r="AA100" i="3"/>
  <c r="P100" i="3"/>
  <c r="Z100" i="3"/>
  <c r="O100" i="3"/>
  <c r="Y100" i="3"/>
  <c r="N100" i="3"/>
  <c r="X100" i="3"/>
  <c r="D100" i="3"/>
  <c r="U99" i="3"/>
  <c r="AE99" i="3"/>
  <c r="T99" i="3"/>
  <c r="AD99" i="3"/>
  <c r="S99" i="3"/>
  <c r="AC99" i="3"/>
  <c r="R99" i="3"/>
  <c r="AB99" i="3"/>
  <c r="Q99" i="3"/>
  <c r="AA99" i="3"/>
  <c r="P99" i="3"/>
  <c r="Z99" i="3"/>
  <c r="O99" i="3"/>
  <c r="Y99" i="3"/>
  <c r="N99" i="3"/>
  <c r="X99" i="3"/>
  <c r="D99" i="3"/>
  <c r="U98" i="3"/>
  <c r="AE98" i="3"/>
  <c r="T98" i="3"/>
  <c r="AD98" i="3"/>
  <c r="S98" i="3"/>
  <c r="AC98" i="3"/>
  <c r="R98" i="3"/>
  <c r="AB98" i="3"/>
  <c r="Q98" i="3"/>
  <c r="AA98" i="3"/>
  <c r="P98" i="3"/>
  <c r="Z98" i="3"/>
  <c r="O98" i="3"/>
  <c r="Y98" i="3"/>
  <c r="N98" i="3"/>
  <c r="X98" i="3"/>
  <c r="D98" i="3"/>
  <c r="U97" i="3"/>
  <c r="AE97" i="3"/>
  <c r="T97" i="3"/>
  <c r="AD97" i="3"/>
  <c r="S97" i="3"/>
  <c r="AC97" i="3"/>
  <c r="R97" i="3"/>
  <c r="AB97" i="3"/>
  <c r="Q97" i="3"/>
  <c r="AA97" i="3"/>
  <c r="P97" i="3"/>
  <c r="Z97" i="3"/>
  <c r="O97" i="3"/>
  <c r="Y97" i="3"/>
  <c r="N97" i="3"/>
  <c r="X97" i="3"/>
  <c r="D97" i="3"/>
  <c r="U96" i="3"/>
  <c r="AE96" i="3"/>
  <c r="T96" i="3"/>
  <c r="AD96" i="3"/>
  <c r="S96" i="3"/>
  <c r="AC96" i="3"/>
  <c r="R96" i="3"/>
  <c r="AB96" i="3"/>
  <c r="Q96" i="3"/>
  <c r="AA96" i="3"/>
  <c r="P96" i="3"/>
  <c r="Z96" i="3"/>
  <c r="O96" i="3"/>
  <c r="Y96" i="3"/>
  <c r="N96" i="3"/>
  <c r="X96" i="3"/>
  <c r="D96" i="3"/>
  <c r="U95" i="3"/>
  <c r="AE95" i="3"/>
  <c r="T95" i="3"/>
  <c r="AD95" i="3"/>
  <c r="S95" i="3"/>
  <c r="AC95" i="3"/>
  <c r="R95" i="3"/>
  <c r="AB95" i="3"/>
  <c r="Q95" i="3"/>
  <c r="AA95" i="3"/>
  <c r="P95" i="3"/>
  <c r="Z95" i="3"/>
  <c r="O95" i="3"/>
  <c r="Y95" i="3"/>
  <c r="N95" i="3"/>
  <c r="X95" i="3"/>
  <c r="D95" i="3"/>
  <c r="U94" i="3"/>
  <c r="AE94" i="3"/>
  <c r="T94" i="3"/>
  <c r="AD94" i="3"/>
  <c r="S94" i="3"/>
  <c r="AC94" i="3"/>
  <c r="R94" i="3"/>
  <c r="AB94" i="3"/>
  <c r="Q94" i="3"/>
  <c r="AA94" i="3"/>
  <c r="P94" i="3"/>
  <c r="Z94" i="3"/>
  <c r="O94" i="3"/>
  <c r="Y94" i="3"/>
  <c r="N94" i="3"/>
  <c r="X94" i="3"/>
  <c r="D94" i="3"/>
  <c r="U93" i="3"/>
  <c r="AE93" i="3"/>
  <c r="T93" i="3"/>
  <c r="AD93" i="3"/>
  <c r="S93" i="3"/>
  <c r="AC93" i="3"/>
  <c r="R93" i="3"/>
  <c r="AB93" i="3"/>
  <c r="Q93" i="3"/>
  <c r="AA93" i="3"/>
  <c r="P93" i="3"/>
  <c r="Z93" i="3"/>
  <c r="O93" i="3"/>
  <c r="Y93" i="3"/>
  <c r="N93" i="3"/>
  <c r="X93" i="3"/>
  <c r="D93" i="3"/>
  <c r="U92" i="3"/>
  <c r="AE92" i="3"/>
  <c r="T92" i="3"/>
  <c r="AD92" i="3"/>
  <c r="S92" i="3"/>
  <c r="AC92" i="3"/>
  <c r="R92" i="3"/>
  <c r="AB92" i="3"/>
  <c r="Q92" i="3"/>
  <c r="AA92" i="3"/>
  <c r="P92" i="3"/>
  <c r="Z92" i="3"/>
  <c r="O92" i="3"/>
  <c r="Y92" i="3"/>
  <c r="N92" i="3"/>
  <c r="X92" i="3"/>
  <c r="D92" i="3"/>
  <c r="U91" i="3"/>
  <c r="AE91" i="3"/>
  <c r="T91" i="3"/>
  <c r="AD91" i="3"/>
  <c r="S91" i="3"/>
  <c r="AC91" i="3"/>
  <c r="R91" i="3"/>
  <c r="AB91" i="3"/>
  <c r="Q91" i="3"/>
  <c r="AA91" i="3"/>
  <c r="P91" i="3"/>
  <c r="Z91" i="3"/>
  <c r="O91" i="3"/>
  <c r="Y91" i="3"/>
  <c r="N91" i="3"/>
  <c r="X91" i="3"/>
  <c r="D91" i="3"/>
  <c r="U90" i="3"/>
  <c r="AE90" i="3"/>
  <c r="T90" i="3"/>
  <c r="AD90" i="3"/>
  <c r="S90" i="3"/>
  <c r="AC90" i="3"/>
  <c r="R90" i="3"/>
  <c r="AB90" i="3"/>
  <c r="Q90" i="3"/>
  <c r="AA90" i="3"/>
  <c r="P90" i="3"/>
  <c r="Z90" i="3"/>
  <c r="O90" i="3"/>
  <c r="Y90" i="3"/>
  <c r="N90" i="3"/>
  <c r="X90" i="3"/>
  <c r="D90" i="3"/>
  <c r="U89" i="3"/>
  <c r="AE89" i="3"/>
  <c r="T89" i="3"/>
  <c r="AD89" i="3"/>
  <c r="S89" i="3"/>
  <c r="AC89" i="3"/>
  <c r="R89" i="3"/>
  <c r="AB89" i="3"/>
  <c r="Q89" i="3"/>
  <c r="AA89" i="3"/>
  <c r="P89" i="3"/>
  <c r="Z89" i="3"/>
  <c r="O89" i="3"/>
  <c r="Y89" i="3"/>
  <c r="N89" i="3"/>
  <c r="X89" i="3"/>
  <c r="D89" i="3"/>
  <c r="U88" i="3"/>
  <c r="AE88" i="3"/>
  <c r="T88" i="3"/>
  <c r="AD88" i="3"/>
  <c r="S88" i="3"/>
  <c r="AC88" i="3"/>
  <c r="R88" i="3"/>
  <c r="AB88" i="3"/>
  <c r="Q88" i="3"/>
  <c r="AA88" i="3"/>
  <c r="P88" i="3"/>
  <c r="Z88" i="3"/>
  <c r="O88" i="3"/>
  <c r="Y88" i="3"/>
  <c r="N88" i="3"/>
  <c r="X88" i="3"/>
  <c r="D88" i="3"/>
  <c r="U87" i="3"/>
  <c r="AE87" i="3"/>
  <c r="T87" i="3"/>
  <c r="AD87" i="3"/>
  <c r="S87" i="3"/>
  <c r="AC87" i="3"/>
  <c r="R87" i="3"/>
  <c r="AB87" i="3"/>
  <c r="Q87" i="3"/>
  <c r="AA87" i="3"/>
  <c r="P87" i="3"/>
  <c r="Z87" i="3"/>
  <c r="O87" i="3"/>
  <c r="Y87" i="3"/>
  <c r="N87" i="3"/>
  <c r="X87" i="3"/>
  <c r="D87" i="3"/>
  <c r="U86" i="3"/>
  <c r="AE86" i="3"/>
  <c r="T86" i="3"/>
  <c r="AD86" i="3"/>
  <c r="S86" i="3"/>
  <c r="AC86" i="3"/>
  <c r="R86" i="3"/>
  <c r="AB86" i="3"/>
  <c r="Q86" i="3"/>
  <c r="AA86" i="3"/>
  <c r="P86" i="3"/>
  <c r="Z86" i="3"/>
  <c r="O86" i="3"/>
  <c r="Y86" i="3"/>
  <c r="N86" i="3"/>
  <c r="X86" i="3"/>
  <c r="D86" i="3"/>
  <c r="U85" i="3"/>
  <c r="AE85" i="3"/>
  <c r="T85" i="3"/>
  <c r="AD85" i="3"/>
  <c r="S85" i="3"/>
  <c r="AC85" i="3"/>
  <c r="R85" i="3"/>
  <c r="AB85" i="3"/>
  <c r="Q85" i="3"/>
  <c r="AA85" i="3"/>
  <c r="P85" i="3"/>
  <c r="Z85" i="3"/>
  <c r="O85" i="3"/>
  <c r="Y85" i="3"/>
  <c r="N85" i="3"/>
  <c r="X85" i="3"/>
  <c r="D85" i="3"/>
  <c r="U84" i="3"/>
  <c r="AE84" i="3"/>
  <c r="T84" i="3"/>
  <c r="AD84" i="3"/>
  <c r="S84" i="3"/>
  <c r="AC84" i="3"/>
  <c r="R84" i="3"/>
  <c r="AB84" i="3"/>
  <c r="Q84" i="3"/>
  <c r="AA84" i="3"/>
  <c r="P84" i="3"/>
  <c r="Z84" i="3"/>
  <c r="O84" i="3"/>
  <c r="Y84" i="3"/>
  <c r="N84" i="3"/>
  <c r="X84" i="3"/>
  <c r="D84" i="3"/>
  <c r="U83" i="3"/>
  <c r="AE83" i="3"/>
  <c r="T83" i="3"/>
  <c r="AD83" i="3"/>
  <c r="S83" i="3"/>
  <c r="AC83" i="3"/>
  <c r="R83" i="3"/>
  <c r="AB83" i="3"/>
  <c r="Q83" i="3"/>
  <c r="AA83" i="3"/>
  <c r="P83" i="3"/>
  <c r="Z83" i="3"/>
  <c r="O83" i="3"/>
  <c r="Y83" i="3"/>
  <c r="N83" i="3"/>
  <c r="X83" i="3"/>
  <c r="D83" i="3"/>
  <c r="U82" i="3"/>
  <c r="AE82" i="3"/>
  <c r="T82" i="3"/>
  <c r="AD82" i="3"/>
  <c r="S82" i="3"/>
  <c r="AC82" i="3"/>
  <c r="R82" i="3"/>
  <c r="AB82" i="3"/>
  <c r="Q82" i="3"/>
  <c r="AA82" i="3"/>
  <c r="P82" i="3"/>
  <c r="Z82" i="3"/>
  <c r="O82" i="3"/>
  <c r="Y82" i="3"/>
  <c r="N82" i="3"/>
  <c r="X82" i="3"/>
  <c r="D82" i="3"/>
  <c r="U81" i="3"/>
  <c r="AE81" i="3"/>
  <c r="T81" i="3"/>
  <c r="AD81" i="3"/>
  <c r="S81" i="3"/>
  <c r="AC81" i="3"/>
  <c r="R81" i="3"/>
  <c r="AB81" i="3"/>
  <c r="Q81" i="3"/>
  <c r="AA81" i="3"/>
  <c r="P81" i="3"/>
  <c r="Z81" i="3"/>
  <c r="O81" i="3"/>
  <c r="Y81" i="3"/>
  <c r="N81" i="3"/>
  <c r="X81" i="3"/>
  <c r="D81" i="3"/>
  <c r="U80" i="3"/>
  <c r="AE80" i="3"/>
  <c r="T80" i="3"/>
  <c r="AD80" i="3"/>
  <c r="S80" i="3"/>
  <c r="AC80" i="3"/>
  <c r="R80" i="3"/>
  <c r="AB80" i="3"/>
  <c r="Q80" i="3"/>
  <c r="AA80" i="3"/>
  <c r="P80" i="3"/>
  <c r="Z80" i="3"/>
  <c r="O80" i="3"/>
  <c r="Y80" i="3"/>
  <c r="N80" i="3"/>
  <c r="X80" i="3"/>
  <c r="D80" i="3"/>
  <c r="U79" i="3"/>
  <c r="AE79" i="3"/>
  <c r="T79" i="3"/>
  <c r="AD79" i="3"/>
  <c r="S79" i="3"/>
  <c r="AC79" i="3"/>
  <c r="R79" i="3"/>
  <c r="AB79" i="3"/>
  <c r="Q79" i="3"/>
  <c r="AA79" i="3"/>
  <c r="P79" i="3"/>
  <c r="Z79" i="3"/>
  <c r="O79" i="3"/>
  <c r="Y79" i="3"/>
  <c r="N79" i="3"/>
  <c r="X79" i="3"/>
  <c r="D79" i="3"/>
  <c r="U78" i="3"/>
  <c r="AE78" i="3"/>
  <c r="T78" i="3"/>
  <c r="AD78" i="3"/>
  <c r="S78" i="3"/>
  <c r="AC78" i="3"/>
  <c r="R78" i="3"/>
  <c r="AB78" i="3"/>
  <c r="Q78" i="3"/>
  <c r="AA78" i="3"/>
  <c r="P78" i="3"/>
  <c r="Z78" i="3"/>
  <c r="O78" i="3"/>
  <c r="Y78" i="3"/>
  <c r="N78" i="3"/>
  <c r="X78" i="3"/>
  <c r="D78" i="3"/>
  <c r="U77" i="3"/>
  <c r="AE77" i="3"/>
  <c r="T77" i="3"/>
  <c r="AD77" i="3"/>
  <c r="S77" i="3"/>
  <c r="AC77" i="3"/>
  <c r="R77" i="3"/>
  <c r="AB77" i="3"/>
  <c r="Q77" i="3"/>
  <c r="AA77" i="3"/>
  <c r="P77" i="3"/>
  <c r="Z77" i="3"/>
  <c r="O77" i="3"/>
  <c r="Y77" i="3"/>
  <c r="N77" i="3"/>
  <c r="X77" i="3"/>
  <c r="D77" i="3"/>
  <c r="U76" i="3"/>
  <c r="AE76" i="3"/>
  <c r="T76" i="3"/>
  <c r="AD76" i="3"/>
  <c r="S76" i="3"/>
  <c r="AC76" i="3"/>
  <c r="R76" i="3"/>
  <c r="AB76" i="3"/>
  <c r="Q76" i="3"/>
  <c r="AA76" i="3"/>
  <c r="P76" i="3"/>
  <c r="Z76" i="3"/>
  <c r="O76" i="3"/>
  <c r="Y76" i="3"/>
  <c r="N76" i="3"/>
  <c r="X76" i="3"/>
  <c r="D76" i="3"/>
  <c r="U75" i="3"/>
  <c r="AE75" i="3"/>
  <c r="T75" i="3"/>
  <c r="AD75" i="3"/>
  <c r="S75" i="3"/>
  <c r="AC75" i="3"/>
  <c r="R75" i="3"/>
  <c r="AB75" i="3"/>
  <c r="Q75" i="3"/>
  <c r="AA75" i="3"/>
  <c r="P75" i="3"/>
  <c r="Z75" i="3"/>
  <c r="O75" i="3"/>
  <c r="Y75" i="3"/>
  <c r="N75" i="3"/>
  <c r="X75" i="3"/>
  <c r="D75" i="3"/>
  <c r="U74" i="3"/>
  <c r="AE74" i="3"/>
  <c r="T74" i="3"/>
  <c r="AD74" i="3"/>
  <c r="S74" i="3"/>
  <c r="AC74" i="3"/>
  <c r="R74" i="3"/>
  <c r="AB74" i="3"/>
  <c r="Q74" i="3"/>
  <c r="AA74" i="3"/>
  <c r="P74" i="3"/>
  <c r="Z74" i="3"/>
  <c r="O74" i="3"/>
  <c r="Y74" i="3"/>
  <c r="N74" i="3"/>
  <c r="X74" i="3"/>
  <c r="D74" i="3"/>
  <c r="U73" i="3"/>
  <c r="AE73" i="3"/>
  <c r="T73" i="3"/>
  <c r="AD73" i="3"/>
  <c r="S73" i="3"/>
  <c r="AC73" i="3"/>
  <c r="R73" i="3"/>
  <c r="AB73" i="3"/>
  <c r="Q73" i="3"/>
  <c r="AA73" i="3"/>
  <c r="P73" i="3"/>
  <c r="Z73" i="3"/>
  <c r="O73" i="3"/>
  <c r="Y73" i="3"/>
  <c r="N73" i="3"/>
  <c r="X73" i="3"/>
  <c r="D73" i="3"/>
  <c r="U72" i="3"/>
  <c r="AE72" i="3"/>
  <c r="T72" i="3"/>
  <c r="AD72" i="3"/>
  <c r="S72" i="3"/>
  <c r="AC72" i="3"/>
  <c r="R72" i="3"/>
  <c r="AB72" i="3"/>
  <c r="Q72" i="3"/>
  <c r="AA72" i="3"/>
  <c r="P72" i="3"/>
  <c r="Z72" i="3"/>
  <c r="O72" i="3"/>
  <c r="Y72" i="3"/>
  <c r="N72" i="3"/>
  <c r="X72" i="3"/>
  <c r="D72" i="3"/>
  <c r="U71" i="3"/>
  <c r="AE71" i="3"/>
  <c r="T71" i="3"/>
  <c r="AD71" i="3"/>
  <c r="S71" i="3"/>
  <c r="AC71" i="3"/>
  <c r="R71" i="3"/>
  <c r="AB71" i="3"/>
  <c r="Q71" i="3"/>
  <c r="AA71" i="3"/>
  <c r="P71" i="3"/>
  <c r="Z71" i="3"/>
  <c r="O71" i="3"/>
  <c r="Y71" i="3"/>
  <c r="N71" i="3"/>
  <c r="X71" i="3"/>
  <c r="D71" i="3"/>
  <c r="U70" i="3"/>
  <c r="AE70" i="3"/>
  <c r="T70" i="3"/>
  <c r="AD70" i="3"/>
  <c r="S70" i="3"/>
  <c r="AC70" i="3"/>
  <c r="R70" i="3"/>
  <c r="AB70" i="3"/>
  <c r="Q70" i="3"/>
  <c r="AA70" i="3"/>
  <c r="P70" i="3"/>
  <c r="Z70" i="3"/>
  <c r="O70" i="3"/>
  <c r="Y70" i="3"/>
  <c r="N70" i="3"/>
  <c r="X70" i="3"/>
  <c r="D70" i="3"/>
  <c r="U69" i="3"/>
  <c r="AE69" i="3"/>
  <c r="T69" i="3"/>
  <c r="AD69" i="3"/>
  <c r="S69" i="3"/>
  <c r="AC69" i="3"/>
  <c r="R69" i="3"/>
  <c r="AB69" i="3"/>
  <c r="Q69" i="3"/>
  <c r="AA69" i="3"/>
  <c r="P69" i="3"/>
  <c r="Z69" i="3"/>
  <c r="O69" i="3"/>
  <c r="Y69" i="3"/>
  <c r="N69" i="3"/>
  <c r="X69" i="3"/>
  <c r="D69" i="3"/>
  <c r="U68" i="3"/>
  <c r="AE68" i="3"/>
  <c r="T68" i="3"/>
  <c r="AD68" i="3"/>
  <c r="S68" i="3"/>
  <c r="AC68" i="3"/>
  <c r="R68" i="3"/>
  <c r="AB68" i="3"/>
  <c r="Q68" i="3"/>
  <c r="AA68" i="3"/>
  <c r="P68" i="3"/>
  <c r="Z68" i="3"/>
  <c r="O68" i="3"/>
  <c r="Y68" i="3"/>
  <c r="N68" i="3"/>
  <c r="X68" i="3"/>
  <c r="D68" i="3"/>
  <c r="U67" i="3"/>
  <c r="AE67" i="3"/>
  <c r="T67" i="3"/>
  <c r="AD67" i="3"/>
  <c r="S67" i="3"/>
  <c r="AC67" i="3"/>
  <c r="R67" i="3"/>
  <c r="AB67" i="3"/>
  <c r="Q67" i="3"/>
  <c r="AA67" i="3"/>
  <c r="P67" i="3"/>
  <c r="Z67" i="3"/>
  <c r="O67" i="3"/>
  <c r="Y67" i="3"/>
  <c r="N67" i="3"/>
  <c r="X67" i="3"/>
  <c r="D67" i="3"/>
  <c r="U66" i="3"/>
  <c r="AE66" i="3"/>
  <c r="T66" i="3"/>
  <c r="AD66" i="3"/>
  <c r="S66" i="3"/>
  <c r="AC66" i="3"/>
  <c r="R66" i="3"/>
  <c r="AB66" i="3"/>
  <c r="Q66" i="3"/>
  <c r="AA66" i="3"/>
  <c r="P66" i="3"/>
  <c r="Z66" i="3"/>
  <c r="O66" i="3"/>
  <c r="Y66" i="3"/>
  <c r="N66" i="3"/>
  <c r="X66" i="3"/>
  <c r="D66" i="3"/>
  <c r="U65" i="3"/>
  <c r="AE65" i="3"/>
  <c r="T65" i="3"/>
  <c r="AD65" i="3"/>
  <c r="S65" i="3"/>
  <c r="AC65" i="3"/>
  <c r="R65" i="3"/>
  <c r="AB65" i="3"/>
  <c r="Q65" i="3"/>
  <c r="AA65" i="3"/>
  <c r="P65" i="3"/>
  <c r="Z65" i="3"/>
  <c r="O65" i="3"/>
  <c r="Y65" i="3"/>
  <c r="N65" i="3"/>
  <c r="X65" i="3"/>
  <c r="D65" i="3"/>
  <c r="U64" i="3"/>
  <c r="AE64" i="3"/>
  <c r="T64" i="3"/>
  <c r="AD64" i="3"/>
  <c r="S64" i="3"/>
  <c r="AC64" i="3"/>
  <c r="R64" i="3"/>
  <c r="AB64" i="3"/>
  <c r="Q64" i="3"/>
  <c r="AA64" i="3"/>
  <c r="P64" i="3"/>
  <c r="Z64" i="3"/>
  <c r="O64" i="3"/>
  <c r="Y64" i="3"/>
  <c r="N64" i="3"/>
  <c r="X64" i="3"/>
  <c r="D64" i="3"/>
  <c r="U63" i="3"/>
  <c r="AE63" i="3"/>
  <c r="T63" i="3"/>
  <c r="AD63" i="3"/>
  <c r="S63" i="3"/>
  <c r="AC63" i="3"/>
  <c r="R63" i="3"/>
  <c r="AB63" i="3"/>
  <c r="Q63" i="3"/>
  <c r="AA63" i="3"/>
  <c r="P63" i="3"/>
  <c r="Z63" i="3"/>
  <c r="O63" i="3"/>
  <c r="Y63" i="3"/>
  <c r="N63" i="3"/>
  <c r="X63" i="3"/>
  <c r="D63" i="3"/>
  <c r="U62" i="3"/>
  <c r="AE62" i="3"/>
  <c r="T62" i="3"/>
  <c r="AD62" i="3"/>
  <c r="S62" i="3"/>
  <c r="AC62" i="3"/>
  <c r="R62" i="3"/>
  <c r="AB62" i="3"/>
  <c r="Q62" i="3"/>
  <c r="AA62" i="3"/>
  <c r="P62" i="3"/>
  <c r="Z62" i="3"/>
  <c r="O62" i="3"/>
  <c r="Y62" i="3"/>
  <c r="N62" i="3"/>
  <c r="X62" i="3"/>
  <c r="D62" i="3"/>
  <c r="U61" i="3"/>
  <c r="AE61" i="3"/>
  <c r="T61" i="3"/>
  <c r="AD61" i="3"/>
  <c r="S61" i="3"/>
  <c r="AC61" i="3"/>
  <c r="R61" i="3"/>
  <c r="AB61" i="3"/>
  <c r="Q61" i="3"/>
  <c r="AA61" i="3"/>
  <c r="P61" i="3"/>
  <c r="Z61" i="3"/>
  <c r="O61" i="3"/>
  <c r="Y61" i="3"/>
  <c r="N61" i="3"/>
  <c r="X61" i="3"/>
  <c r="D61" i="3"/>
  <c r="U60" i="3"/>
  <c r="AE60" i="3"/>
  <c r="T60" i="3"/>
  <c r="AD60" i="3"/>
  <c r="S60" i="3"/>
  <c r="AC60" i="3"/>
  <c r="R60" i="3"/>
  <c r="AB60" i="3"/>
  <c r="Q60" i="3"/>
  <c r="AA60" i="3"/>
  <c r="P60" i="3"/>
  <c r="Z60" i="3"/>
  <c r="O60" i="3"/>
  <c r="Y60" i="3"/>
  <c r="N60" i="3"/>
  <c r="X60" i="3"/>
  <c r="D60" i="3"/>
  <c r="U59" i="3"/>
  <c r="AE59" i="3"/>
  <c r="T59" i="3"/>
  <c r="AD59" i="3"/>
  <c r="S59" i="3"/>
  <c r="AC59" i="3"/>
  <c r="R59" i="3"/>
  <c r="AB59" i="3"/>
  <c r="Q59" i="3"/>
  <c r="AA59" i="3"/>
  <c r="P59" i="3"/>
  <c r="Z59" i="3"/>
  <c r="O59" i="3"/>
  <c r="Y59" i="3"/>
  <c r="N59" i="3"/>
  <c r="X59" i="3"/>
  <c r="D59" i="3"/>
  <c r="U58" i="3"/>
  <c r="AE58" i="3"/>
  <c r="T58" i="3"/>
  <c r="AD58" i="3"/>
  <c r="S58" i="3"/>
  <c r="AC58" i="3"/>
  <c r="R58" i="3"/>
  <c r="AB58" i="3"/>
  <c r="Q58" i="3"/>
  <c r="AA58" i="3"/>
  <c r="P58" i="3"/>
  <c r="Z58" i="3"/>
  <c r="O58" i="3"/>
  <c r="Y58" i="3"/>
  <c r="N58" i="3"/>
  <c r="X58" i="3"/>
  <c r="D58" i="3"/>
  <c r="U57" i="3"/>
  <c r="AE57" i="3"/>
  <c r="T57" i="3"/>
  <c r="AD57" i="3"/>
  <c r="S57" i="3"/>
  <c r="AC57" i="3"/>
  <c r="R57" i="3"/>
  <c r="AB57" i="3"/>
  <c r="Q57" i="3"/>
  <c r="AA57" i="3"/>
  <c r="P57" i="3"/>
  <c r="Z57" i="3"/>
  <c r="O57" i="3"/>
  <c r="Y57" i="3"/>
  <c r="N57" i="3"/>
  <c r="X57" i="3"/>
  <c r="D57" i="3"/>
  <c r="U56" i="3"/>
  <c r="AE56" i="3"/>
  <c r="T56" i="3"/>
  <c r="AD56" i="3"/>
  <c r="S56" i="3"/>
  <c r="AC56" i="3"/>
  <c r="R56" i="3"/>
  <c r="AB56" i="3"/>
  <c r="Q56" i="3"/>
  <c r="AA56" i="3"/>
  <c r="P56" i="3"/>
  <c r="Z56" i="3"/>
  <c r="O56" i="3"/>
  <c r="Y56" i="3"/>
  <c r="N56" i="3"/>
  <c r="X56" i="3"/>
  <c r="D56" i="3"/>
  <c r="U55" i="3"/>
  <c r="AE55" i="3"/>
  <c r="T55" i="3"/>
  <c r="AD55" i="3"/>
  <c r="S55" i="3"/>
  <c r="AC55" i="3"/>
  <c r="R55" i="3"/>
  <c r="AB55" i="3"/>
  <c r="Q55" i="3"/>
  <c r="AA55" i="3"/>
  <c r="P55" i="3"/>
  <c r="Z55" i="3"/>
  <c r="O55" i="3"/>
  <c r="Y55" i="3"/>
  <c r="N55" i="3"/>
  <c r="X55" i="3"/>
  <c r="D55" i="3"/>
  <c r="U54" i="3"/>
  <c r="AE54" i="3"/>
  <c r="T54" i="3"/>
  <c r="AD54" i="3"/>
  <c r="S54" i="3"/>
  <c r="AC54" i="3"/>
  <c r="R54" i="3"/>
  <c r="AB54" i="3"/>
  <c r="Q54" i="3"/>
  <c r="AA54" i="3"/>
  <c r="P54" i="3"/>
  <c r="Z54" i="3"/>
  <c r="O54" i="3"/>
  <c r="Y54" i="3"/>
  <c r="N54" i="3"/>
  <c r="X54" i="3"/>
  <c r="D54" i="3"/>
  <c r="U53" i="3"/>
  <c r="AE53" i="3"/>
  <c r="T53" i="3"/>
  <c r="AD53" i="3"/>
  <c r="S53" i="3"/>
  <c r="AC53" i="3"/>
  <c r="R53" i="3"/>
  <c r="AB53" i="3"/>
  <c r="Q53" i="3"/>
  <c r="AA53" i="3"/>
  <c r="P53" i="3"/>
  <c r="Z53" i="3"/>
  <c r="O53" i="3"/>
  <c r="Y53" i="3"/>
  <c r="N53" i="3"/>
  <c r="X53" i="3"/>
  <c r="D53" i="3"/>
  <c r="U52" i="3"/>
  <c r="AE52" i="3"/>
  <c r="T52" i="3"/>
  <c r="AD52" i="3"/>
  <c r="S52" i="3"/>
  <c r="AC52" i="3"/>
  <c r="R52" i="3"/>
  <c r="AB52" i="3"/>
  <c r="Q52" i="3"/>
  <c r="AA52" i="3"/>
  <c r="P52" i="3"/>
  <c r="Z52" i="3"/>
  <c r="O52" i="3"/>
  <c r="Y52" i="3"/>
  <c r="N52" i="3"/>
  <c r="X52" i="3"/>
  <c r="D52" i="3"/>
  <c r="U51" i="3"/>
  <c r="AE51" i="3"/>
  <c r="T51" i="3"/>
  <c r="AD51" i="3"/>
  <c r="S51" i="3"/>
  <c r="AC51" i="3"/>
  <c r="R51" i="3"/>
  <c r="AB51" i="3"/>
  <c r="Q51" i="3"/>
  <c r="AA51" i="3"/>
  <c r="P51" i="3"/>
  <c r="Z51" i="3"/>
  <c r="O51" i="3"/>
  <c r="Y51" i="3"/>
  <c r="N51" i="3"/>
  <c r="X51" i="3"/>
  <c r="D51" i="3"/>
  <c r="U50" i="3"/>
  <c r="AE50" i="3"/>
  <c r="T50" i="3"/>
  <c r="AD50" i="3"/>
  <c r="S50" i="3"/>
  <c r="AC50" i="3"/>
  <c r="R50" i="3"/>
  <c r="AB50" i="3"/>
  <c r="Q50" i="3"/>
  <c r="AA50" i="3"/>
  <c r="P50" i="3"/>
  <c r="Z50" i="3"/>
  <c r="O50" i="3"/>
  <c r="Y50" i="3"/>
  <c r="N50" i="3"/>
  <c r="X50" i="3"/>
  <c r="D50" i="3"/>
  <c r="U49" i="3"/>
  <c r="AE49" i="3"/>
  <c r="T49" i="3"/>
  <c r="AD49" i="3"/>
  <c r="S49" i="3"/>
  <c r="AC49" i="3"/>
  <c r="R49" i="3"/>
  <c r="AB49" i="3"/>
  <c r="Q49" i="3"/>
  <c r="AA49" i="3"/>
  <c r="P49" i="3"/>
  <c r="Z49" i="3"/>
  <c r="O49" i="3"/>
  <c r="Y49" i="3"/>
  <c r="N49" i="3"/>
  <c r="X49" i="3"/>
  <c r="D49" i="3"/>
  <c r="U48" i="3"/>
  <c r="AE48" i="3"/>
  <c r="T48" i="3"/>
  <c r="AD48" i="3"/>
  <c r="S48" i="3"/>
  <c r="AC48" i="3"/>
  <c r="R48" i="3"/>
  <c r="AB48" i="3"/>
  <c r="Q48" i="3"/>
  <c r="AA48" i="3"/>
  <c r="P48" i="3"/>
  <c r="Z48" i="3"/>
  <c r="O48" i="3"/>
  <c r="Y48" i="3"/>
  <c r="N48" i="3"/>
  <c r="X48" i="3"/>
  <c r="D48" i="3"/>
  <c r="U47" i="3"/>
  <c r="AE47" i="3"/>
  <c r="T47" i="3"/>
  <c r="AD47" i="3"/>
  <c r="S47" i="3"/>
  <c r="AC47" i="3"/>
  <c r="R47" i="3"/>
  <c r="AB47" i="3"/>
  <c r="Q47" i="3"/>
  <c r="AA47" i="3"/>
  <c r="P47" i="3"/>
  <c r="Z47" i="3"/>
  <c r="O47" i="3"/>
  <c r="Y47" i="3"/>
  <c r="N47" i="3"/>
  <c r="X47" i="3"/>
  <c r="D47" i="3"/>
  <c r="U46" i="3"/>
  <c r="AE46" i="3"/>
  <c r="T46" i="3"/>
  <c r="AD46" i="3"/>
  <c r="S46" i="3"/>
  <c r="AC46" i="3"/>
  <c r="R46" i="3"/>
  <c r="AB46" i="3"/>
  <c r="Q46" i="3"/>
  <c r="AA46" i="3"/>
  <c r="P46" i="3"/>
  <c r="Z46" i="3"/>
  <c r="O46" i="3"/>
  <c r="Y46" i="3"/>
  <c r="N46" i="3"/>
  <c r="X46" i="3"/>
  <c r="D46" i="3"/>
  <c r="T45" i="3"/>
  <c r="AD45" i="3"/>
  <c r="U45" i="3"/>
  <c r="AE45" i="3"/>
  <c r="S45" i="3"/>
  <c r="AC45" i="3"/>
  <c r="R45" i="3"/>
  <c r="AB45" i="3"/>
  <c r="Q45" i="3"/>
  <c r="AA45" i="3"/>
  <c r="P45" i="3"/>
  <c r="Z45" i="3"/>
  <c r="O45" i="3"/>
  <c r="Y45" i="3"/>
  <c r="N45" i="3"/>
  <c r="X45" i="3"/>
  <c r="D45" i="3"/>
  <c r="U44" i="3"/>
  <c r="AE44" i="3"/>
  <c r="T44" i="3"/>
  <c r="AD44" i="3"/>
  <c r="S44" i="3"/>
  <c r="AC44" i="3"/>
  <c r="R44" i="3"/>
  <c r="AB44" i="3"/>
  <c r="Q44" i="3"/>
  <c r="AA44" i="3"/>
  <c r="P44" i="3"/>
  <c r="Z44" i="3"/>
  <c r="O44" i="3"/>
  <c r="Y44" i="3"/>
  <c r="N44" i="3"/>
  <c r="X44" i="3"/>
  <c r="D44" i="3"/>
  <c r="U43" i="3"/>
  <c r="AE43" i="3"/>
  <c r="T43" i="3"/>
  <c r="AD43" i="3"/>
  <c r="S43" i="3"/>
  <c r="AC43" i="3"/>
  <c r="R43" i="3"/>
  <c r="AB43" i="3"/>
  <c r="Q43" i="3"/>
  <c r="AA43" i="3"/>
  <c r="P43" i="3"/>
  <c r="Z43" i="3"/>
  <c r="O43" i="3"/>
  <c r="Y43" i="3"/>
  <c r="N43" i="3"/>
  <c r="X43" i="3"/>
  <c r="D43" i="3"/>
  <c r="U42" i="3"/>
  <c r="AE42" i="3"/>
  <c r="T42" i="3"/>
  <c r="AD42" i="3"/>
  <c r="S42" i="3"/>
  <c r="AC42" i="3"/>
  <c r="R42" i="3"/>
  <c r="AB42" i="3"/>
  <c r="Q42" i="3"/>
  <c r="AA42" i="3"/>
  <c r="P42" i="3"/>
  <c r="Z42" i="3"/>
  <c r="O42" i="3"/>
  <c r="Y42" i="3"/>
  <c r="N42" i="3"/>
  <c r="X42" i="3"/>
  <c r="D42" i="3"/>
  <c r="U41" i="3"/>
  <c r="AE41" i="3"/>
  <c r="T41" i="3"/>
  <c r="AD41" i="3"/>
  <c r="S41" i="3"/>
  <c r="AC41" i="3"/>
  <c r="R41" i="3"/>
  <c r="AB41" i="3"/>
  <c r="Q41" i="3"/>
  <c r="AA41" i="3"/>
  <c r="P41" i="3"/>
  <c r="Z41" i="3"/>
  <c r="O41" i="3"/>
  <c r="Y41" i="3"/>
  <c r="N41" i="3"/>
  <c r="X41" i="3"/>
  <c r="D41" i="3"/>
  <c r="U40" i="3"/>
  <c r="AE40" i="3"/>
  <c r="T40" i="3"/>
  <c r="AD40" i="3"/>
  <c r="S40" i="3"/>
  <c r="AC40" i="3"/>
  <c r="R40" i="3"/>
  <c r="AB40" i="3"/>
  <c r="Q40" i="3"/>
  <c r="AA40" i="3"/>
  <c r="P40" i="3"/>
  <c r="Z40" i="3"/>
  <c r="O40" i="3"/>
  <c r="Y40" i="3"/>
  <c r="N40" i="3"/>
  <c r="X40" i="3"/>
  <c r="D40" i="3"/>
  <c r="U39" i="3"/>
  <c r="AE39" i="3"/>
  <c r="T39" i="3"/>
  <c r="AD39" i="3"/>
  <c r="S39" i="3"/>
  <c r="AC39" i="3"/>
  <c r="R39" i="3"/>
  <c r="AB39" i="3"/>
  <c r="Q39" i="3"/>
  <c r="AA39" i="3"/>
  <c r="P39" i="3"/>
  <c r="Z39" i="3"/>
  <c r="O39" i="3"/>
  <c r="Y39" i="3"/>
  <c r="N39" i="3"/>
  <c r="X39" i="3"/>
  <c r="D39" i="3"/>
  <c r="U38" i="3"/>
  <c r="AE38" i="3"/>
  <c r="T38" i="3"/>
  <c r="AD38" i="3"/>
  <c r="S38" i="3"/>
  <c r="AC38" i="3"/>
  <c r="R38" i="3"/>
  <c r="AB38" i="3"/>
  <c r="Q38" i="3"/>
  <c r="AA38" i="3"/>
  <c r="P38" i="3"/>
  <c r="Z38" i="3"/>
  <c r="O38" i="3"/>
  <c r="Y38" i="3"/>
  <c r="N38" i="3"/>
  <c r="X38" i="3"/>
  <c r="D38" i="3"/>
  <c r="U37" i="3"/>
  <c r="AE37" i="3"/>
  <c r="T37" i="3"/>
  <c r="AD37" i="3"/>
  <c r="S37" i="3"/>
  <c r="AC37" i="3"/>
  <c r="R37" i="3"/>
  <c r="AB37" i="3"/>
  <c r="Q37" i="3"/>
  <c r="AA37" i="3"/>
  <c r="P37" i="3"/>
  <c r="Z37" i="3"/>
  <c r="O37" i="3"/>
  <c r="Y37" i="3"/>
  <c r="N37" i="3"/>
  <c r="X37" i="3"/>
  <c r="D37" i="3"/>
  <c r="U36" i="3"/>
  <c r="AE36" i="3"/>
  <c r="T36" i="3"/>
  <c r="AD36" i="3"/>
  <c r="S36" i="3"/>
  <c r="AC36" i="3"/>
  <c r="R36" i="3"/>
  <c r="AB36" i="3"/>
  <c r="Q36" i="3"/>
  <c r="AA36" i="3"/>
  <c r="P36" i="3"/>
  <c r="Z36" i="3"/>
  <c r="O36" i="3"/>
  <c r="Y36" i="3"/>
  <c r="N36" i="3"/>
  <c r="X36" i="3"/>
  <c r="D36" i="3"/>
  <c r="U35" i="3"/>
  <c r="AE35" i="3"/>
  <c r="T35" i="3"/>
  <c r="AD35" i="3"/>
  <c r="S35" i="3"/>
  <c r="AC35" i="3"/>
  <c r="R35" i="3"/>
  <c r="AB35" i="3"/>
  <c r="Q35" i="3"/>
  <c r="AA35" i="3"/>
  <c r="P35" i="3"/>
  <c r="Z35" i="3"/>
  <c r="O35" i="3"/>
  <c r="Y35" i="3"/>
  <c r="N35" i="3"/>
  <c r="X35" i="3"/>
  <c r="D35" i="3"/>
  <c r="U34" i="3"/>
  <c r="AE34" i="3"/>
  <c r="T34" i="3"/>
  <c r="AD34" i="3"/>
  <c r="S34" i="3"/>
  <c r="AC34" i="3"/>
  <c r="R34" i="3"/>
  <c r="AB34" i="3"/>
  <c r="Q34" i="3"/>
  <c r="AA34" i="3"/>
  <c r="P34" i="3"/>
  <c r="Z34" i="3"/>
  <c r="O34" i="3"/>
  <c r="Y34" i="3"/>
  <c r="N34" i="3"/>
  <c r="X34" i="3"/>
  <c r="D34" i="3"/>
  <c r="U33" i="3"/>
  <c r="AE33" i="3"/>
  <c r="T33" i="3"/>
  <c r="AD33" i="3"/>
  <c r="S33" i="3"/>
  <c r="AC33" i="3"/>
  <c r="R33" i="3"/>
  <c r="AB33" i="3"/>
  <c r="Q33" i="3"/>
  <c r="AA33" i="3"/>
  <c r="P33" i="3"/>
  <c r="Z33" i="3"/>
  <c r="O33" i="3"/>
  <c r="Y33" i="3"/>
  <c r="N33" i="3"/>
  <c r="X33" i="3"/>
  <c r="D33" i="3"/>
  <c r="U32" i="3"/>
  <c r="AE32" i="3"/>
  <c r="T32" i="3"/>
  <c r="AD32" i="3"/>
  <c r="S32" i="3"/>
  <c r="AC32" i="3"/>
  <c r="R32" i="3"/>
  <c r="AB32" i="3"/>
  <c r="Q32" i="3"/>
  <c r="AA32" i="3"/>
  <c r="P32" i="3"/>
  <c r="Z32" i="3"/>
  <c r="O32" i="3"/>
  <c r="Y32" i="3"/>
  <c r="N32" i="3"/>
  <c r="X32" i="3"/>
  <c r="D32" i="3"/>
  <c r="U31" i="3"/>
  <c r="AE31" i="3"/>
  <c r="T31" i="3"/>
  <c r="AD31" i="3"/>
  <c r="S31" i="3"/>
  <c r="AC31" i="3"/>
  <c r="R31" i="3"/>
  <c r="AB31" i="3"/>
  <c r="Q31" i="3"/>
  <c r="AA31" i="3"/>
  <c r="P31" i="3"/>
  <c r="Z31" i="3"/>
  <c r="O31" i="3"/>
  <c r="Y31" i="3"/>
  <c r="N31" i="3"/>
  <c r="X31" i="3"/>
  <c r="D31" i="3"/>
  <c r="U30" i="3"/>
  <c r="AE30" i="3"/>
  <c r="T30" i="3"/>
  <c r="AD30" i="3"/>
  <c r="S30" i="3"/>
  <c r="AC30" i="3"/>
  <c r="R30" i="3"/>
  <c r="AB30" i="3"/>
  <c r="Q30" i="3"/>
  <c r="AA30" i="3"/>
  <c r="P30" i="3"/>
  <c r="Z30" i="3"/>
  <c r="O30" i="3"/>
  <c r="Y30" i="3"/>
  <c r="N30" i="3"/>
  <c r="X30" i="3"/>
  <c r="D30" i="3"/>
  <c r="U29" i="3"/>
  <c r="AE29" i="3"/>
  <c r="T29" i="3"/>
  <c r="AD29" i="3"/>
  <c r="S29" i="3"/>
  <c r="AC29" i="3"/>
  <c r="R29" i="3"/>
  <c r="AB29" i="3"/>
  <c r="Q29" i="3"/>
  <c r="AA29" i="3"/>
  <c r="P29" i="3"/>
  <c r="Z29" i="3"/>
  <c r="O29" i="3"/>
  <c r="Y29" i="3"/>
  <c r="N29" i="3"/>
  <c r="X29" i="3"/>
  <c r="D29" i="3"/>
  <c r="U28" i="3"/>
  <c r="AE28" i="3"/>
  <c r="T28" i="3"/>
  <c r="AD28" i="3"/>
  <c r="S28" i="3"/>
  <c r="AC28" i="3"/>
  <c r="R28" i="3"/>
  <c r="AB28" i="3"/>
  <c r="Q28" i="3"/>
  <c r="AA28" i="3"/>
  <c r="P28" i="3"/>
  <c r="Z28" i="3"/>
  <c r="O28" i="3"/>
  <c r="Y28" i="3"/>
  <c r="N28" i="3"/>
  <c r="X28" i="3"/>
  <c r="D28" i="3"/>
  <c r="U27" i="3"/>
  <c r="AE27" i="3"/>
  <c r="T27" i="3"/>
  <c r="AD27" i="3"/>
  <c r="S27" i="3"/>
  <c r="AC27" i="3"/>
  <c r="R27" i="3"/>
  <c r="AB27" i="3"/>
  <c r="Q27" i="3"/>
  <c r="AA27" i="3"/>
  <c r="P27" i="3"/>
  <c r="Z27" i="3"/>
  <c r="O27" i="3"/>
  <c r="Y27" i="3"/>
  <c r="N27" i="3"/>
  <c r="X27" i="3"/>
  <c r="D27" i="3"/>
  <c r="U26" i="3"/>
  <c r="AE26" i="3"/>
  <c r="T26" i="3"/>
  <c r="AD26" i="3"/>
  <c r="S26" i="3"/>
  <c r="AC26" i="3"/>
  <c r="R26" i="3"/>
  <c r="AB26" i="3"/>
  <c r="Q26" i="3"/>
  <c r="AA26" i="3"/>
  <c r="P26" i="3"/>
  <c r="Z26" i="3"/>
  <c r="O26" i="3"/>
  <c r="Y26" i="3"/>
  <c r="N26" i="3"/>
  <c r="X26" i="3"/>
  <c r="D26" i="3"/>
  <c r="U25" i="3"/>
  <c r="AE25" i="3"/>
  <c r="T25" i="3"/>
  <c r="AD25" i="3"/>
  <c r="S25" i="3"/>
  <c r="AC25" i="3"/>
  <c r="R25" i="3"/>
  <c r="AB25" i="3"/>
  <c r="Q25" i="3"/>
  <c r="AA25" i="3"/>
  <c r="P25" i="3"/>
  <c r="Z25" i="3"/>
  <c r="O25" i="3"/>
  <c r="Y25" i="3"/>
  <c r="N25" i="3"/>
  <c r="X25" i="3"/>
  <c r="D25" i="3"/>
  <c r="U24" i="3"/>
  <c r="AE24" i="3"/>
  <c r="T24" i="3"/>
  <c r="AD24" i="3"/>
  <c r="S24" i="3"/>
  <c r="AC24" i="3"/>
  <c r="R24" i="3"/>
  <c r="AB24" i="3"/>
  <c r="Q24" i="3"/>
  <c r="AA24" i="3"/>
  <c r="P24" i="3"/>
  <c r="Z24" i="3"/>
  <c r="O24" i="3"/>
  <c r="Y24" i="3"/>
  <c r="N24" i="3"/>
  <c r="X24" i="3"/>
  <c r="D24" i="3"/>
  <c r="U23" i="3"/>
  <c r="AE23" i="3"/>
  <c r="T23" i="3"/>
  <c r="AD23" i="3"/>
  <c r="S23" i="3"/>
  <c r="AC23" i="3"/>
  <c r="R23" i="3"/>
  <c r="AB23" i="3"/>
  <c r="Q23" i="3"/>
  <c r="AA23" i="3"/>
  <c r="P23" i="3"/>
  <c r="Z23" i="3"/>
  <c r="O23" i="3"/>
  <c r="Y23" i="3"/>
  <c r="N23" i="3"/>
  <c r="X23" i="3"/>
  <c r="D23" i="3"/>
  <c r="U22" i="3"/>
  <c r="AE22" i="3"/>
  <c r="T22" i="3"/>
  <c r="AD22" i="3"/>
  <c r="S22" i="3"/>
  <c r="AC22" i="3"/>
  <c r="R22" i="3"/>
  <c r="AB22" i="3"/>
  <c r="Q22" i="3"/>
  <c r="AA22" i="3"/>
  <c r="P22" i="3"/>
  <c r="Z22" i="3"/>
  <c r="O22" i="3"/>
  <c r="Y22" i="3"/>
  <c r="N22" i="3"/>
  <c r="X22" i="3"/>
  <c r="D22" i="3"/>
  <c r="U21" i="3"/>
  <c r="AE21" i="3"/>
  <c r="T21" i="3"/>
  <c r="AD21" i="3"/>
  <c r="S21" i="3"/>
  <c r="AC21" i="3"/>
  <c r="R21" i="3"/>
  <c r="AB21" i="3"/>
  <c r="Q21" i="3"/>
  <c r="AA21" i="3"/>
  <c r="P21" i="3"/>
  <c r="Z21" i="3"/>
  <c r="O21" i="3"/>
  <c r="Y21" i="3"/>
  <c r="N21" i="3"/>
  <c r="X21" i="3"/>
  <c r="D21" i="3"/>
  <c r="U20" i="3"/>
  <c r="AE20" i="3"/>
  <c r="T20" i="3"/>
  <c r="AD20" i="3"/>
  <c r="S20" i="3"/>
  <c r="AC20" i="3"/>
  <c r="R20" i="3"/>
  <c r="D20" i="3"/>
  <c r="AB20" i="3"/>
  <c r="Q20" i="3"/>
  <c r="AA20" i="3"/>
  <c r="P20" i="3"/>
  <c r="Z20" i="3"/>
  <c r="O20" i="3"/>
  <c r="Y20" i="3"/>
  <c r="N20" i="3"/>
  <c r="X20" i="3"/>
  <c r="U19" i="3"/>
  <c r="AE19" i="3"/>
  <c r="T19" i="3"/>
  <c r="AD19" i="3"/>
  <c r="S19" i="3"/>
  <c r="AC19" i="3"/>
  <c r="R19" i="3"/>
  <c r="AB19" i="3"/>
  <c r="Q19" i="3"/>
  <c r="AA19" i="3"/>
  <c r="P19" i="3"/>
  <c r="Z19" i="3"/>
  <c r="O19" i="3"/>
  <c r="Y19" i="3"/>
  <c r="N19" i="3"/>
  <c r="X19" i="3"/>
  <c r="D19" i="3"/>
  <c r="U18" i="3"/>
  <c r="AE18" i="3"/>
  <c r="T18" i="3"/>
  <c r="AD18" i="3"/>
  <c r="S18" i="3"/>
  <c r="AC18" i="3"/>
  <c r="R18" i="3"/>
  <c r="AB18" i="3"/>
  <c r="Q18" i="3"/>
  <c r="AA18" i="3"/>
  <c r="P18" i="3"/>
  <c r="Z18" i="3"/>
  <c r="O18" i="3"/>
  <c r="Y18" i="3"/>
  <c r="N18" i="3"/>
  <c r="X18" i="3"/>
  <c r="D18" i="3"/>
  <c r="U17" i="3"/>
  <c r="AE17" i="3"/>
  <c r="T17" i="3"/>
  <c r="AD17" i="3"/>
  <c r="S17" i="3"/>
  <c r="AC17" i="3"/>
  <c r="R17" i="3"/>
  <c r="AB17" i="3"/>
  <c r="Q17" i="3"/>
  <c r="AA17" i="3"/>
  <c r="P17" i="3"/>
  <c r="Z17" i="3"/>
  <c r="O17" i="3"/>
  <c r="Y17" i="3"/>
  <c r="N17" i="3"/>
  <c r="X17" i="3"/>
  <c r="D17" i="3"/>
  <c r="U16" i="3"/>
  <c r="AE16" i="3"/>
  <c r="T16" i="3"/>
  <c r="AD16" i="3"/>
  <c r="S16" i="3"/>
  <c r="AC16" i="3"/>
  <c r="R16" i="3"/>
  <c r="AB16" i="3"/>
  <c r="Q16" i="3"/>
  <c r="AA16" i="3"/>
  <c r="P16" i="3"/>
  <c r="Z16" i="3"/>
  <c r="O16" i="3"/>
  <c r="Y16" i="3"/>
  <c r="N16" i="3"/>
  <c r="X16" i="3"/>
  <c r="D16" i="3"/>
  <c r="U15" i="3"/>
  <c r="AE15" i="3"/>
  <c r="T15" i="3"/>
  <c r="AD15" i="3"/>
  <c r="S15" i="3"/>
  <c r="AC15" i="3"/>
  <c r="R15" i="3"/>
  <c r="AB15" i="3"/>
  <c r="Q15" i="3"/>
  <c r="AA15" i="3"/>
  <c r="P15" i="3"/>
  <c r="Z15" i="3"/>
  <c r="O15" i="3"/>
  <c r="Y15" i="3"/>
  <c r="N15" i="3"/>
  <c r="X15" i="3"/>
  <c r="D15" i="3"/>
  <c r="U14" i="3"/>
  <c r="AE14" i="3"/>
  <c r="T14" i="3"/>
  <c r="AD14" i="3"/>
  <c r="S14" i="3"/>
  <c r="AC14" i="3"/>
  <c r="R14" i="3"/>
  <c r="AB14" i="3"/>
  <c r="Q14" i="3"/>
  <c r="AA14" i="3"/>
  <c r="P14" i="3"/>
  <c r="Z14" i="3"/>
  <c r="O14" i="3"/>
  <c r="Y14" i="3"/>
  <c r="N14" i="3"/>
  <c r="X14" i="3"/>
  <c r="D14" i="3"/>
  <c r="U13" i="3"/>
  <c r="AE13" i="3"/>
  <c r="T13" i="3"/>
  <c r="AD13" i="3"/>
  <c r="S13" i="3"/>
  <c r="AC13" i="3"/>
  <c r="R13" i="3"/>
  <c r="AB13" i="3"/>
  <c r="Q13" i="3"/>
  <c r="AA13" i="3"/>
  <c r="P13" i="3"/>
  <c r="Z13" i="3"/>
  <c r="O13" i="3"/>
  <c r="Y13" i="3"/>
  <c r="N13" i="3"/>
  <c r="X13" i="3"/>
  <c r="D13" i="3"/>
  <c r="U12" i="3"/>
  <c r="AE12" i="3"/>
  <c r="T12" i="3"/>
  <c r="AD12" i="3"/>
  <c r="S12" i="3"/>
  <c r="AC12" i="3"/>
  <c r="R12" i="3"/>
  <c r="AB12" i="3"/>
  <c r="Q12" i="3"/>
  <c r="AA12" i="3"/>
  <c r="P12" i="3"/>
  <c r="Z12" i="3"/>
  <c r="O12" i="3"/>
  <c r="Y12" i="3"/>
  <c r="N12" i="3"/>
  <c r="X12" i="3"/>
  <c r="D12" i="3"/>
  <c r="U11" i="3"/>
  <c r="AE11" i="3"/>
  <c r="T11" i="3"/>
  <c r="AD11" i="3"/>
  <c r="S11" i="3"/>
  <c r="AC11" i="3"/>
  <c r="R11" i="3"/>
  <c r="AB11" i="3"/>
  <c r="Q11" i="3"/>
  <c r="AA11" i="3"/>
  <c r="P11" i="3"/>
  <c r="Z11" i="3"/>
  <c r="O11" i="3"/>
  <c r="Y11" i="3"/>
  <c r="N11" i="3"/>
  <c r="X11" i="3"/>
  <c r="D11" i="3"/>
  <c r="U10" i="3"/>
  <c r="AE10" i="3"/>
  <c r="T10" i="3"/>
  <c r="AD10" i="3"/>
  <c r="S10" i="3"/>
  <c r="AC10" i="3"/>
  <c r="R10" i="3"/>
  <c r="AB10" i="3"/>
  <c r="Q10" i="3"/>
  <c r="AA10" i="3"/>
  <c r="P10" i="3"/>
  <c r="Z10" i="3"/>
  <c r="O10" i="3"/>
  <c r="Y10" i="3"/>
  <c r="N10" i="3"/>
  <c r="X10" i="3"/>
  <c r="D10" i="3"/>
  <c r="B43" i="1"/>
  <c r="B42" i="1"/>
  <c r="B41" i="1"/>
  <c r="B40" i="1"/>
  <c r="B39" i="1"/>
  <c r="B38" i="1"/>
  <c r="B37" i="1"/>
  <c r="B36" i="1"/>
  <c r="B35" i="1"/>
  <c r="B34" i="1"/>
  <c r="AA185" i="3"/>
  <c r="AA189" i="3"/>
  <c r="AB181" i="3"/>
  <c r="Y184" i="3"/>
  <c r="X185" i="3"/>
  <c r="AB185" i="3"/>
  <c r="AA186" i="3"/>
  <c r="X189" i="3"/>
  <c r="AA190" i="3"/>
  <c r="Y181" i="3"/>
  <c r="Y185" i="3"/>
  <c r="AA187" i="3"/>
  <c r="Y189" i="3"/>
  <c r="Z181" i="3"/>
  <c r="Z185" i="3"/>
  <c r="X187" i="3"/>
  <c r="AB187" i="3"/>
  <c r="AA188" i="3"/>
  <c r="X191" i="3"/>
  <c r="AA194" i="3"/>
  <c r="AA181" i="3"/>
  <c r="X188" i="3"/>
  <c r="AB188" i="3"/>
  <c r="X194" i="3"/>
  <c r="Y196" i="3"/>
  <c r="AA198" i="3"/>
  <c r="Y194" i="3"/>
  <c r="Y197" i="3"/>
  <c r="AA182" i="3"/>
  <c r="Y183" i="3"/>
  <c r="X186" i="3"/>
  <c r="AB186" i="3"/>
  <c r="X190" i="3"/>
  <c r="AB190" i="3"/>
  <c r="AB192" i="3"/>
  <c r="Y192" i="3"/>
  <c r="AB174" i="3"/>
</calcChain>
</file>

<file path=xl/sharedStrings.xml><?xml version="1.0" encoding="utf-8"?>
<sst xmlns="http://schemas.openxmlformats.org/spreadsheetml/2006/main" count="1739" uniqueCount="440">
  <si>
    <t>TPP PGx Clinical Decision Support</t>
  </si>
  <si>
    <t>Gene</t>
  </si>
  <si>
    <t>CYP2C19</t>
  </si>
  <si>
    <t>Drug(s)</t>
  </si>
  <si>
    <t>Clopidogrel</t>
  </si>
  <si>
    <t>Pathway</t>
  </si>
  <si>
    <t>https://www.pharmgkb.org/pathway/PA154424674</t>
  </si>
  <si>
    <t>Purpose</t>
  </si>
  <si>
    <t>This document summarizes the implementation of pharmacogenomics (PGx) clinical decision support (CDS) for members of the PGRN Translational Pharmacogenomics Project (TPP).  This document is intended to facilitate similar implementations at other sites.</t>
  </si>
  <si>
    <t>Organization And Content</t>
  </si>
  <si>
    <t>This document contains several worksheets (tabs), each of which captures information related to a specific aspect of PGx CDS.  The information is organized into tables that are intended to enable a high-level comparison across sites.  Additional, site-specific information may be provided separately.</t>
  </si>
  <si>
    <t>Worksheet Name</t>
  </si>
  <si>
    <t>Description</t>
  </si>
  <si>
    <t>README</t>
  </si>
  <si>
    <t>Describes the the content and how to use this document</t>
  </si>
  <si>
    <t>&lt;gene&gt; Haplotypes</t>
  </si>
  <si>
    <t>Lists which alleles are tested at each site and their functional interpretation</t>
  </si>
  <si>
    <t>&lt;gene&gt; Diplotypes</t>
  </si>
  <si>
    <t>Reports how many of each diplotype were observed at each site</t>
  </si>
  <si>
    <t>&lt;drug&gt; - Phenotypes</t>
  </si>
  <si>
    <t>Translations for each site from diplotype to drug-specific phenotype</t>
  </si>
  <si>
    <t>&lt;drug&gt; - Pretest CDS</t>
  </si>
  <si>
    <t>High-level description of CDS that fires before a patient genotype is known or when a genotype test result is obtained</t>
  </si>
  <si>
    <t>&lt;drug&gt; - Results Notif</t>
  </si>
  <si>
    <t>Summarizes how patients and providers are notified of test results</t>
  </si>
  <si>
    <t>&lt;drug&gt; - Posttest CDS</t>
  </si>
  <si>
    <t>High-level description of CDS that fires after a patient genotype is known</t>
  </si>
  <si>
    <t>Value Sets</t>
  </si>
  <si>
    <t>Lists the consensus terms and definitions used in this document</t>
  </si>
  <si>
    <t>How To Use This Document</t>
  </si>
  <si>
    <t>The data on the Haplotypes and Diplotypes tabs provides background information about the genetic lab tests that are available at each site and the number of times each diplotype was observed.  This may help sites considering new PGx CDS implementations as they consider the scope of their implementation.</t>
  </si>
  <si>
    <t>The Phenotypes tab serves as the primary entry point into the genotype-to-phenotype-to-CDS translation process.  The information in this worksheet can be used to inform decisions about how a given diplotype might be translated into a clinical phenotype.</t>
  </si>
  <si>
    <t>The CDS tabs summarize the CDS implementation at each site for a given phenotype.  The phenotypes on this tab will tie directly to those listed on the Phenotypes tabs.  Due to the complex nature of CDS implementations, only high-level descriptions are provided.  Additional data may be available separately.</t>
  </si>
  <si>
    <t>Project Sites</t>
  </si>
  <si>
    <t>PGRN Group</t>
  </si>
  <si>
    <t>Medical Center</t>
  </si>
  <si>
    <t>Principal Investigators</t>
  </si>
  <si>
    <t>University of Chicago</t>
  </si>
  <si>
    <t>Mark Ratain, MD, Nancy J. Cox, Ph.D., M. Eileen Dolan, Ph.D</t>
  </si>
  <si>
    <t>St. Jude Children’s Research Hospital</t>
  </si>
  <si>
    <t>Mary V. Relling, PharmD</t>
  </si>
  <si>
    <t>University of Maryland, Baltimore, School of Medicine</t>
  </si>
  <si>
    <t>Alan R. Shuldiner, MD</t>
  </si>
  <si>
    <t>Vanderbilt University Medical Center</t>
  </si>
  <si>
    <t>Dan M. Roden, MD</t>
  </si>
  <si>
    <t>University of Florida</t>
  </si>
  <si>
    <t>Julie A. Johnson, PharmD</t>
  </si>
  <si>
    <t>Stanford University School of Medicine</t>
  </si>
  <si>
    <t>Russ B. Altman, MD, PhD and Teri E. Klein, PhD</t>
  </si>
  <si>
    <t>Brigham and Women’s Hospital/Harvard</t>
  </si>
  <si>
    <t>Scott Weiss, MD, MS and Kelan Tantisira, MD, MPH</t>
  </si>
  <si>
    <t>Mayo Clinic</t>
  </si>
  <si>
    <t>Christopher G. Chute, M.D., Dr.Ph.</t>
  </si>
  <si>
    <t>Richard Weinshilboum, MD, Liewei Wang, MD, PhD</t>
  </si>
  <si>
    <t>Ohio State University</t>
  </si>
  <si>
    <t>Wolfgang Sadee DR.rer.nat., M.Pharmacy</t>
  </si>
  <si>
    <t>Questions And Feedback</t>
  </si>
  <si>
    <t>Genotype Test Status.  The table shows which haplotype alleles are tested and reported at each site.</t>
  </si>
  <si>
    <t>Valid values for testing status:  Y, N (see the "Value Sets" tab)</t>
  </si>
  <si>
    <t>Note:  Some haplotypes may be tested but not reported (indicated as N in the table)</t>
  </si>
  <si>
    <t>Note:  The *1 haplotype is inferred based on the absence of variants at interrogated sites</t>
  </si>
  <si>
    <t>Genotype Test Status</t>
  </si>
  <si>
    <t>Haplotype</t>
  </si>
  <si>
    <t>PAAR
(U Chicago)</t>
  </si>
  <si>
    <t>PAAR4Kids 
(St. Jude)</t>
  </si>
  <si>
    <t>PAPI-2
(UMB)</t>
  </si>
  <si>
    <t>PAT
(Vanderbilt)</t>
  </si>
  <si>
    <t>PEAR
(U FL)</t>
  </si>
  <si>
    <t>PHAT
(BWH/Harvard)</t>
  </si>
  <si>
    <t>PPII
(Mayo Clinic)</t>
  </si>
  <si>
    <t>XGEN
(OSU)</t>
  </si>
  <si>
    <t>*1</t>
  </si>
  <si>
    <t>Y</t>
  </si>
  <si>
    <t>*2</t>
  </si>
  <si>
    <t>N</t>
  </si>
  <si>
    <t>*2A</t>
  </si>
  <si>
    <t>*2B</t>
  </si>
  <si>
    <t>*3</t>
  </si>
  <si>
    <t>*4</t>
  </si>
  <si>
    <t>*5</t>
  </si>
  <si>
    <t>*6</t>
  </si>
  <si>
    <t>*7</t>
  </si>
  <si>
    <t>*8</t>
  </si>
  <si>
    <t>*9</t>
  </si>
  <si>
    <t>*10</t>
  </si>
  <si>
    <t>*11</t>
  </si>
  <si>
    <t>*12</t>
  </si>
  <si>
    <t>*13</t>
  </si>
  <si>
    <t>*14</t>
  </si>
  <si>
    <t>*15</t>
  </si>
  <si>
    <t>*17</t>
  </si>
  <si>
    <t>Platform</t>
  </si>
  <si>
    <t>Nanosphere Verigene</t>
  </si>
  <si>
    <t>Illumina BeadXpress/ADME</t>
  </si>
  <si>
    <t>ABI Systems QuantStudio Custom Array</t>
  </si>
  <si>
    <t>Sanger Sequencing</t>
  </si>
  <si>
    <t>Affymetrix Genome-Wide Human SNP Array 6.0 and DMET Plus</t>
  </si>
  <si>
    <t>Functional Interpretation.  The table shows the functional interpretation of each allele.</t>
  </si>
  <si>
    <t>Valid values for functional interpretation:  see the Value Sets tab</t>
  </si>
  <si>
    <t>Haplotypes that are not assayed (see above) should have blank interpretations</t>
  </si>
  <si>
    <t>Note:  This table may be omitted for some genes (e.g., HLA-B)</t>
  </si>
  <si>
    <t>Functional Interpretation</t>
  </si>
  <si>
    <t>Normal</t>
  </si>
  <si>
    <t>Decreased</t>
  </si>
  <si>
    <t>Undetectable</t>
  </si>
  <si>
    <t>Uncharacterized</t>
  </si>
  <si>
    <t>Increased</t>
  </si>
  <si>
    <t>Diplotype Counts.  The number of samples observed with each diplotype is shown.</t>
  </si>
  <si>
    <t>It is anticipated that these counts will be updated approximately once per year</t>
  </si>
  <si>
    <t>Counts for diplotypes that were assayed but not observed should be reported as 0 (zero), whereas counts for diplotypes that were not assayed should be left blank</t>
  </si>
  <si>
    <t>Error Checking - Diplotype Test Status</t>
  </si>
  <si>
    <t>Diplotype Counts</t>
  </si>
  <si>
    <t>column offset in haplotypes tested table</t>
  </si>
  <si>
    <t>Error Checking - Diplotype Counts</t>
  </si>
  <si>
    <t>Haplotype1</t>
  </si>
  <si>
    <t>Haplotype2</t>
  </si>
  <si>
    <t>Diplotype</t>
  </si>
  <si>
    <t>PAT
(Vanderbilt)
as of Sept 2013</t>
  </si>
  <si>
    <t>PPII
(Mayo Clinic)
as of 9/5/2012</t>
  </si>
  <si>
    <t>XGEN
(OSU)
as of Aug 2013</t>
  </si>
  <si>
    <t>Unchar Variant</t>
  </si>
  <si>
    <t>Untested</t>
  </si>
  <si>
    <t>Ambiguous call</t>
  </si>
  <si>
    <t>No call</t>
  </si>
  <si>
    <t>Totals</t>
  </si>
  <si>
    <t>Drug-Specific Phenotypes.  The interpreted phenotype is shown for each diplotype that is possible, based on the known alleles for this gene.</t>
  </si>
  <si>
    <t>Note:  Diplotype phenotypes may be site-specific (differences between sites are acceptable)</t>
  </si>
  <si>
    <t>Note:  The values for phenotype are specified on the "value sets" tab.  Diplotypes that are not tested should be left blank.</t>
  </si>
  <si>
    <t>Phenotypes for Clopidogrel</t>
  </si>
  <si>
    <t>*1/*1</t>
  </si>
  <si>
    <t>EM</t>
  </si>
  <si>
    <t>*1/*2</t>
  </si>
  <si>
    <t>IM</t>
  </si>
  <si>
    <t>*1/*2A</t>
  </si>
  <si>
    <t>*1/*2B</t>
  </si>
  <si>
    <t>*1/*3</t>
  </si>
  <si>
    <t>*1/*4</t>
  </si>
  <si>
    <t>*1/*5</t>
  </si>
  <si>
    <t>*1/*6</t>
  </si>
  <si>
    <t>*1/*7</t>
  </si>
  <si>
    <t>*1/*8</t>
  </si>
  <si>
    <t>*1/*9</t>
  </si>
  <si>
    <t>Indeterminate</t>
  </si>
  <si>
    <t>*1/*10</t>
  </si>
  <si>
    <t>*1/*12</t>
  </si>
  <si>
    <t>*1/*13</t>
  </si>
  <si>
    <t>*1/*14</t>
  </si>
  <si>
    <t>*1/*15</t>
  </si>
  <si>
    <t>*1/*17</t>
  </si>
  <si>
    <t>UM</t>
  </si>
  <si>
    <t>*2/*2</t>
  </si>
  <si>
    <t>PM</t>
  </si>
  <si>
    <t>*2/*2A</t>
  </si>
  <si>
    <t>*2/*2B</t>
  </si>
  <si>
    <t>*2/*3</t>
  </si>
  <si>
    <t>*2/*4</t>
  </si>
  <si>
    <t>*2/*5</t>
  </si>
  <si>
    <t>*2/*6</t>
  </si>
  <si>
    <t>*2/*7</t>
  </si>
  <si>
    <t>*2/*8</t>
  </si>
  <si>
    <t>*2/*9</t>
  </si>
  <si>
    <t>*2/*10</t>
  </si>
  <si>
    <t>*2/*12</t>
  </si>
  <si>
    <t>*2/*13</t>
  </si>
  <si>
    <t>*2/*14</t>
  </si>
  <si>
    <t>*2/*15</t>
  </si>
  <si>
    <t>*2/*17</t>
  </si>
  <si>
    <t>*2A/*2A</t>
  </si>
  <si>
    <t>*2A/*2B</t>
  </si>
  <si>
    <t>*2A/*3</t>
  </si>
  <si>
    <t>*2A/*4</t>
  </si>
  <si>
    <t>*2A/*5</t>
  </si>
  <si>
    <t>*2A/*6</t>
  </si>
  <si>
    <t>*2A/*7</t>
  </si>
  <si>
    <t>*2A/*8</t>
  </si>
  <si>
    <t>*2A/*9</t>
  </si>
  <si>
    <t>*2A/*10</t>
  </si>
  <si>
    <t>*2A/*12</t>
  </si>
  <si>
    <t>*2A/*13</t>
  </si>
  <si>
    <t>*2A/*14</t>
  </si>
  <si>
    <t>*2A/*15</t>
  </si>
  <si>
    <t>*2A/*17</t>
  </si>
  <si>
    <t>*2B/*2B</t>
  </si>
  <si>
    <t>*2B/*3</t>
  </si>
  <si>
    <t>*2B/*4</t>
  </si>
  <si>
    <t>*2B/*5</t>
  </si>
  <si>
    <t>*2B/*6</t>
  </si>
  <si>
    <t>*2B/*7</t>
  </si>
  <si>
    <t>*2B/*8</t>
  </si>
  <si>
    <t>*2B/*9</t>
  </si>
  <si>
    <t>*2B/*10</t>
  </si>
  <si>
    <t>*2B/*12</t>
  </si>
  <si>
    <t>*2B/*13</t>
  </si>
  <si>
    <t>*2B/*14</t>
  </si>
  <si>
    <t>*2B/*15</t>
  </si>
  <si>
    <t>*2B/*17</t>
  </si>
  <si>
    <t>*3/*3</t>
  </si>
  <si>
    <t>*3/*4</t>
  </si>
  <si>
    <t>*3/*5</t>
  </si>
  <si>
    <t>*3/*6</t>
  </si>
  <si>
    <t>*3/*7</t>
  </si>
  <si>
    <t>*3/*8</t>
  </si>
  <si>
    <t>*3/*9</t>
  </si>
  <si>
    <t>*3/*10</t>
  </si>
  <si>
    <t>*3/*12</t>
  </si>
  <si>
    <t>*3/*13</t>
  </si>
  <si>
    <t>*3/*14</t>
  </si>
  <si>
    <t>*3/*15</t>
  </si>
  <si>
    <t>*3/*17</t>
  </si>
  <si>
    <t>*4/*4</t>
  </si>
  <si>
    <t>*4/*5</t>
  </si>
  <si>
    <t>*4/*6</t>
  </si>
  <si>
    <t>*4/*7</t>
  </si>
  <si>
    <t>*4/*8</t>
  </si>
  <si>
    <t>*4/*9</t>
  </si>
  <si>
    <t>*4/*10</t>
  </si>
  <si>
    <t>*4/*12</t>
  </si>
  <si>
    <t>*4/*13</t>
  </si>
  <si>
    <t>*4/*14</t>
  </si>
  <si>
    <t>*4/*15</t>
  </si>
  <si>
    <t>*4/*17</t>
  </si>
  <si>
    <t>*5/*5</t>
  </si>
  <si>
    <t>*5/*6</t>
  </si>
  <si>
    <t>*5/*7</t>
  </si>
  <si>
    <t>*5/*8</t>
  </si>
  <si>
    <t>*5/*9</t>
  </si>
  <si>
    <t>*5/*10</t>
  </si>
  <si>
    <t>*5/*12</t>
  </si>
  <si>
    <t>*5/*13</t>
  </si>
  <si>
    <t>*5/*14</t>
  </si>
  <si>
    <t>*5/*15</t>
  </si>
  <si>
    <t>*5/*17</t>
  </si>
  <si>
    <t>*6/*6</t>
  </si>
  <si>
    <t>*6/*7</t>
  </si>
  <si>
    <t>*6/*8</t>
  </si>
  <si>
    <t>*6/*9</t>
  </si>
  <si>
    <t>*6/*10</t>
  </si>
  <si>
    <t>*6/*12</t>
  </si>
  <si>
    <t>*6/*13</t>
  </si>
  <si>
    <t>*6/*14</t>
  </si>
  <si>
    <t>*6/*15</t>
  </si>
  <si>
    <t>*6/*17</t>
  </si>
  <si>
    <t>*7/*7</t>
  </si>
  <si>
    <t>*7/*8</t>
  </si>
  <si>
    <t>*7/*9</t>
  </si>
  <si>
    <t>*7/*10</t>
  </si>
  <si>
    <t>*7/*12</t>
  </si>
  <si>
    <t>*7/*13</t>
  </si>
  <si>
    <t>*7/*14</t>
  </si>
  <si>
    <t>*7/*15</t>
  </si>
  <si>
    <t>*7/*17</t>
  </si>
  <si>
    <t>*8/*8</t>
  </si>
  <si>
    <t>*8/*9</t>
  </si>
  <si>
    <t>*8/*10</t>
  </si>
  <si>
    <t>*8/*12</t>
  </si>
  <si>
    <t>*8/*13</t>
  </si>
  <si>
    <t>*8/*14</t>
  </si>
  <si>
    <t>*8/*15</t>
  </si>
  <si>
    <t>*8/*17</t>
  </si>
  <si>
    <t>*9/*9</t>
  </si>
  <si>
    <t>*9/*10</t>
  </si>
  <si>
    <t>*9/*12</t>
  </si>
  <si>
    <t>*9/*13</t>
  </si>
  <si>
    <t>*9/*14</t>
  </si>
  <si>
    <t>*9/*15</t>
  </si>
  <si>
    <t>*9/*17</t>
  </si>
  <si>
    <t>*10/*10</t>
  </si>
  <si>
    <t>*10/*12</t>
  </si>
  <si>
    <t>*10/*13</t>
  </si>
  <si>
    <t>*10/*14</t>
  </si>
  <si>
    <t>*10/*15</t>
  </si>
  <si>
    <t>*10/*17</t>
  </si>
  <si>
    <t>*12/*12</t>
  </si>
  <si>
    <t>*12/*13</t>
  </si>
  <si>
    <t>*12/*14</t>
  </si>
  <si>
    <t>*12/*15</t>
  </si>
  <si>
    <t>*12/*17</t>
  </si>
  <si>
    <t>*13/*13</t>
  </si>
  <si>
    <t>*13/*14</t>
  </si>
  <si>
    <t>*13/*15</t>
  </si>
  <si>
    <t>*13/*17</t>
  </si>
  <si>
    <t>*14/*14</t>
  </si>
  <si>
    <t>*14/*15</t>
  </si>
  <si>
    <t>*14/*17</t>
  </si>
  <si>
    <t>*15/*15</t>
  </si>
  <si>
    <t>*15/*17</t>
  </si>
  <si>
    <t>*17/*17</t>
  </si>
  <si>
    <t>*1/Unchar Variant</t>
  </si>
  <si>
    <t>*2/Unchar Variant</t>
  </si>
  <si>
    <t>*2A/Unchar Variant</t>
  </si>
  <si>
    <t>*2B/Unchar Variant</t>
  </si>
  <si>
    <t>*3/Unchar Variant</t>
  </si>
  <si>
    <t>*4/Unchar Variant</t>
  </si>
  <si>
    <t>*5/Unchar Variant</t>
  </si>
  <si>
    <t>*6/Unchar Variant</t>
  </si>
  <si>
    <t>*7/Unchar Variant</t>
  </si>
  <si>
    <t>*8/Unchar Variant</t>
  </si>
  <si>
    <t>*9/Unchar Variant</t>
  </si>
  <si>
    <t>*10/Unchar Variant</t>
  </si>
  <si>
    <t>*12/Unchar Variant</t>
  </si>
  <si>
    <t>*13/Unchar Variant</t>
  </si>
  <si>
    <t>*14/Unchar Variant</t>
  </si>
  <si>
    <t>*15/Unchar Variant</t>
  </si>
  <si>
    <t>*17/Unchar Variant</t>
  </si>
  <si>
    <t>CYP2C19 + Clopidogrel</t>
  </si>
  <si>
    <t>CDS Summaries</t>
  </si>
  <si>
    <t>Additional detail may be provided through site-specific workflow diagrams and supplementary information</t>
  </si>
  <si>
    <t>Note:  If CDS has not been implemented for this scenario, the cells are left empty</t>
  </si>
  <si>
    <t>Trigger Context</t>
  </si>
  <si>
    <t>The context in which the rule fires.  Examples:  inpatient order, outpatient order, predictive score</t>
  </si>
  <si>
    <t>CDS Type</t>
  </si>
  <si>
    <t>The type of CDS provided.  See the Value Sets tab for examples.</t>
  </si>
  <si>
    <t>Pre-Order Genetic Testing</t>
  </si>
  <si>
    <t>Indicates whether genetic testing is required prior to the drug order.  See the Value Sets tab.</t>
  </si>
  <si>
    <t>Drug is ordered or indicated but no genotype result is on file</t>
  </si>
  <si>
    <t>All orders</t>
  </si>
  <si>
    <t>Predictive Score; Ordersets</t>
  </si>
  <si>
    <t>Research protocol</t>
  </si>
  <si>
    <t>Active</t>
  </si>
  <si>
    <t>Active + Passive</t>
  </si>
  <si>
    <t>Recommended</t>
  </si>
  <si>
    <t>Required</t>
  </si>
  <si>
    <t>Summary of Results Notification</t>
  </si>
  <si>
    <t>Phenotypes correspond to the value set.  See the "Value Sets" tab for details.</t>
  </si>
  <si>
    <t>Types of notification are defined on the "Value Sets" tab.</t>
  </si>
  <si>
    <t>Provider notification of a genotype test result</t>
  </si>
  <si>
    <t>Phenotype</t>
  </si>
  <si>
    <t>Passive</t>
  </si>
  <si>
    <t>Possible UM</t>
  </si>
  <si>
    <t>Possible IM</t>
  </si>
  <si>
    <t>Possible PM</t>
  </si>
  <si>
    <t>Patient notification of a genotype test result</t>
  </si>
  <si>
    <t>None</t>
  </si>
  <si>
    <t>Note:  See the Value Sets tab for examples of CDS Type.</t>
  </si>
  <si>
    <t>Note:  Recommendation(s) should be a concatenated list of 1-2 word summaries.  Examples include "Drug Change, Dose Change, Monitoring"</t>
  </si>
  <si>
    <t>Drug is ordered, genotype test result is on file</t>
  </si>
  <si>
    <t>Recommendation(s)</t>
  </si>
  <si>
    <t>No change</t>
  </si>
  <si>
    <t>Drug change</t>
  </si>
  <si>
    <t>Abbreviation</t>
  </si>
  <si>
    <t>Term</t>
  </si>
  <si>
    <t>Definition</t>
  </si>
  <si>
    <t>Yes</t>
  </si>
  <si>
    <t>Allele is tested</t>
  </si>
  <si>
    <t>No</t>
  </si>
  <si>
    <t>Allele is not tested</t>
  </si>
  <si>
    <t>The allele is associated with increased activity/function relative to the reference (wild-type) allele.</t>
  </si>
  <si>
    <t>The allele is associated with activity/function similar to the reference (wild-type) allele.</t>
  </si>
  <si>
    <t>The allele is associated with decreased activity/function relative to the reference (wild-type) allele.</t>
  </si>
  <si>
    <t>The allele is associated with no detectable activity/function relative to the reference (wild-type) allele.</t>
  </si>
  <si>
    <t>Varies by substrate</t>
  </si>
  <si>
    <t>The impact of the allele on activity/function varies by substrate.  Details will be provided separately.</t>
  </si>
  <si>
    <t>The activity/function associated with the allele has not yet been characterized or the data are ambiguous.</t>
  </si>
  <si>
    <t>Phenotype Terms for CYP2C19 + Clopidogrel</t>
  </si>
  <si>
    <t>Definition*</t>
  </si>
  <si>
    <t>Examples of Diplotypes*</t>
  </si>
  <si>
    <t>Ultrarapid metabolizer</t>
  </si>
  <si>
    <t>Increased enzyme function compared to extensive metabolizer</t>
  </si>
  <si>
    <t>*17/*17, *1/*17</t>
  </si>
  <si>
    <t>Extensive metabolizer</t>
  </si>
  <si>
    <t>Metabolism that is usually exhibited by the plurality of tested patients</t>
  </si>
  <si>
    <t>Intermediate metabolizer</t>
  </si>
  <si>
    <t>Enzyme function is decreased compared to extensive metabolizer and increased compared to poor metabolizer</t>
  </si>
  <si>
    <t>*1/*2A, *2A/*17</t>
  </si>
  <si>
    <t>Poor metabolizer</t>
  </si>
  <si>
    <t>Little or no enzyme function</t>
  </si>
  <si>
    <t>Based on genetic test results, the metabolism status cannot be assigned</t>
  </si>
  <si>
    <t>Possible ultrarapid metabolizer</t>
  </si>
  <si>
    <t>Genetic test results that indicate the patient might be an ultrarapid metabolizer; the test results cannot distinguish between UM and EM status, but the patient is not a PM</t>
  </si>
  <si>
    <t>Possible intermediate metabolizer</t>
  </si>
  <si>
    <t>Genetic test results that indicate the patient might be an intermediate metabolizer; the test results cannot distinguish between IM and EM status, but the patient is not a PM and is not a UM</t>
  </si>
  <si>
    <t>Possible poor metabolizer</t>
  </si>
  <si>
    <t>Genetic test results that indicate the patient might be a poor metabolizer; the test results cannot distinguish between PM and other statuses, but the patient is not a UM</t>
  </si>
  <si>
    <t>* The rules given in the definition may have site-specific exceptions</t>
  </si>
  <si>
    <t>The value set above was derived from the following value set from LOINC:</t>
  </si>
  <si>
    <t>LOINC code</t>
  </si>
  <si>
    <t>51971-0</t>
  </si>
  <si>
    <t>LOINC component</t>
  </si>
  <si>
    <t>Drug metabolism analysis overall interpretation</t>
  </si>
  <si>
    <t>LOINC answer text</t>
  </si>
  <si>
    <t>LA10315-2</t>
  </si>
  <si>
    <t>LA10316-0</t>
  </si>
  <si>
    <t>LA10317-8</t>
  </si>
  <si>
    <t>LA9657-3</t>
  </si>
  <si>
    <t>LA9663-1</t>
  </si>
  <si>
    <t>Inconclusive</t>
  </si>
  <si>
    <t>Examples</t>
  </si>
  <si>
    <t>Specific messages are sent, information is also available on demand.</t>
  </si>
  <si>
    <t>Email, EHR inbox; examples include those listed for "Active" and "Passive"</t>
  </si>
  <si>
    <t>No specific messages are sent, information is available on demand.</t>
  </si>
  <si>
    <t>Test results and interpretations/consults via the EHR or patient portal</t>
  </si>
  <si>
    <t>Testing is recommended prior to drug order</t>
  </si>
  <si>
    <t>Testing is required prior to drug order, institutional hard stop</t>
  </si>
  <si>
    <t>Provider Notification</t>
  </si>
  <si>
    <t>Patient Notification</t>
  </si>
  <si>
    <t>*1/*11</t>
  </si>
  <si>
    <t>*2/*11</t>
  </si>
  <si>
    <t>*2A/*11</t>
  </si>
  <si>
    <t>*2B/*11</t>
  </si>
  <si>
    <t>*3/*11</t>
  </si>
  <si>
    <t>*4/*11</t>
  </si>
  <si>
    <t>*5/*11</t>
  </si>
  <si>
    <t>*6/*11</t>
  </si>
  <si>
    <t>*7/*11</t>
  </si>
  <si>
    <t>*8/*11</t>
  </si>
  <si>
    <t>*9/*11</t>
  </si>
  <si>
    <t>*10/*11</t>
  </si>
  <si>
    <t>*11/*11</t>
  </si>
  <si>
    <t>*11/*12</t>
  </si>
  <si>
    <t>*11/*13</t>
  </si>
  <si>
    <t>*11/*14</t>
  </si>
  <si>
    <t>*11/*15</t>
  </si>
  <si>
    <t>*11/*17</t>
  </si>
  <si>
    <t>*11/Unchar Variant</t>
  </si>
  <si>
    <t>Specific messages are sent, but are not stored in the EHR for future (passive) reference</t>
  </si>
  <si>
    <t>Patient is not notified of the results.</t>
  </si>
  <si>
    <t>Test results and interpretations/consults via the EHR</t>
  </si>
  <si>
    <t>Verbal communication, email, EHR inbox; examples include those listed for "Active" and "Passive"</t>
  </si>
  <si>
    <t>Verbal communication, phone call, USPS letter</t>
  </si>
  <si>
    <t>Test results and interpretations/consults via the patient portal</t>
  </si>
  <si>
    <t>Email; examples include those listed for "Active" and "Passive"</t>
  </si>
  <si>
    <t>Popup alert, phone call, USPS letter, verbal communication</t>
  </si>
  <si>
    <t>Post-Test Recommendation</t>
  </si>
  <si>
    <t>Dose change</t>
  </si>
  <si>
    <t>Drug or dose change</t>
  </si>
  <si>
    <t>Follow normal prescription practices</t>
  </si>
  <si>
    <t>Recommend use of a different drug</t>
  </si>
  <si>
    <t>Recommend a dose adjustment for this drug</t>
  </si>
  <si>
    <t>Recommend a change in drug and/or dose (the particular recommendation may be explicit or left to clinical judgement)</t>
  </si>
  <si>
    <t>No recommendation is provided</t>
  </si>
  <si>
    <t>No recommendation</t>
  </si>
  <si>
    <t>Questions and feedback can be directed to PharmGKB at http://www.pharmgkb.org/submit/startFeedback.action</t>
  </si>
  <si>
    <t>This document was created by the PGRN TPP Data Standardization Work Group (Robert Freimuth, PhD, Chair)</t>
  </si>
  <si>
    <t>Sequenom ADME panel + custom panel</t>
  </si>
  <si>
    <t>PAPI-2
(UMB)
as of 3/10/2014</t>
  </si>
  <si>
    <t>All patients (preemptive)</t>
  </si>
  <si>
    <t>PAAR
(U Chicago)
as of 10/1/13</t>
  </si>
  <si>
    <t>PEAR
(U FL)
as of 2/28/2014</t>
  </si>
  <si>
    <t>PAAR4Kids 
(St. Jude)
as of 02/28/2014</t>
  </si>
  <si>
    <t>Affymetrix DMET Plus, supplemented with CYP2D6 copy number assay</t>
  </si>
</sst>
</file>

<file path=xl/styles.xml><?xml version="1.0" encoding="utf-8"?>
<styleSheet xmlns="http://schemas.openxmlformats.org/spreadsheetml/2006/main" xmlns:mc="http://schemas.openxmlformats.org/markup-compatibility/2006" xmlns:x14ac="http://schemas.microsoft.com/office/spreadsheetml/2009/9/ac" mc:Ignorable="x14ac">
  <fonts count="174" x14ac:knownFonts="1">
    <font>
      <sz val="10"/>
      <color rgb="FF000000"/>
      <name val="Arial"/>
    </font>
    <font>
      <sz val="10"/>
      <color rgb="FF000000"/>
      <name val="Arial"/>
      <family val="2"/>
    </font>
    <font>
      <sz val="10"/>
      <color rgb="FF000000"/>
      <name val="Arial"/>
      <family val="2"/>
    </font>
    <font>
      <i/>
      <sz val="10"/>
      <color rgb="FFDD0806"/>
      <name val="Arial"/>
      <family val="2"/>
    </font>
    <font>
      <b/>
      <sz val="10"/>
      <color rgb="FF000000"/>
      <name val="Arial"/>
      <family val="2"/>
    </font>
    <font>
      <b/>
      <sz val="10"/>
      <color rgb="FF000000"/>
      <name val="Arial"/>
      <family val="2"/>
    </font>
    <font>
      <b/>
      <sz val="10"/>
      <color rgb="FF000000"/>
      <name val="Arial"/>
      <family val="2"/>
    </font>
    <font>
      <sz val="10"/>
      <color rgb="FF000000"/>
      <name val="Arial"/>
      <family val="2"/>
    </font>
    <font>
      <sz val="10"/>
      <color rgb="FF000000"/>
      <name val="Arial"/>
      <family val="2"/>
    </font>
    <font>
      <sz val="10"/>
      <color rgb="FF000000"/>
      <name val="Arial"/>
      <family val="2"/>
    </font>
    <font>
      <b/>
      <sz val="10"/>
      <color rgb="FF000000"/>
      <name val="Arial"/>
      <family val="2"/>
    </font>
    <font>
      <sz val="10"/>
      <color rgb="FF000000"/>
      <name val="Arial"/>
      <family val="2"/>
    </font>
    <font>
      <i/>
      <sz val="10"/>
      <color rgb="FF000000"/>
      <name val="Arial"/>
      <family val="2"/>
    </font>
    <font>
      <sz val="10"/>
      <color rgb="FF000000"/>
      <name val="Arial"/>
      <family val="2"/>
    </font>
    <font>
      <sz val="10"/>
      <color rgb="FF000000"/>
      <name val="Arial"/>
      <family val="2"/>
    </font>
    <font>
      <sz val="10"/>
      <color rgb="FFDD0806"/>
      <name val="Arial"/>
      <family val="2"/>
    </font>
    <font>
      <b/>
      <sz val="11"/>
      <color rgb="FF000000"/>
      <name val="Calibri"/>
      <family val="2"/>
    </font>
    <font>
      <u/>
      <sz val="10"/>
      <color rgb="FF0000D4"/>
      <name val="Arial"/>
      <family val="2"/>
    </font>
    <font>
      <b/>
      <sz val="10"/>
      <color rgb="FF000000"/>
      <name val="Arial"/>
      <family val="2"/>
    </font>
    <font>
      <b/>
      <sz val="10"/>
      <color rgb="FF000000"/>
      <name val="Arial"/>
      <family val="2"/>
    </font>
    <font>
      <sz val="10"/>
      <color rgb="FF000000"/>
      <name val="Arial"/>
      <family val="2"/>
    </font>
    <font>
      <u/>
      <sz val="10"/>
      <color rgb="FF0000D4"/>
      <name val="Arial"/>
      <family val="2"/>
    </font>
    <font>
      <sz val="10"/>
      <color rgb="FF000000"/>
      <name val="Arial"/>
      <family val="2"/>
    </font>
    <font>
      <sz val="10"/>
      <color rgb="FF000000"/>
      <name val="Arial"/>
      <family val="2"/>
    </font>
    <font>
      <u/>
      <sz val="10"/>
      <color rgb="FF0000D4"/>
      <name val="Arial"/>
      <family val="2"/>
    </font>
    <font>
      <sz val="10"/>
      <color rgb="FF000000"/>
      <name val="Arial"/>
      <family val="2"/>
    </font>
    <font>
      <sz val="10"/>
      <color rgb="FF000000"/>
      <name val="Arial"/>
      <family val="2"/>
    </font>
    <font>
      <sz val="10"/>
      <color rgb="FF000000"/>
      <name val="Arial"/>
      <family val="2"/>
    </font>
    <font>
      <b/>
      <sz val="10"/>
      <color rgb="FF000000"/>
      <name val="Arial"/>
      <family val="2"/>
    </font>
    <font>
      <sz val="11"/>
      <color rgb="FF000000"/>
      <name val="Calibri"/>
      <family val="2"/>
    </font>
    <font>
      <sz val="10"/>
      <color rgb="FF000000"/>
      <name val="Arial"/>
      <family val="2"/>
    </font>
    <font>
      <sz val="10"/>
      <color rgb="FF000000"/>
      <name val="Arial"/>
      <family val="2"/>
    </font>
    <font>
      <sz val="10"/>
      <color rgb="FF000000"/>
      <name val="Arial"/>
      <family val="2"/>
    </font>
    <font>
      <b/>
      <sz val="10"/>
      <color rgb="FF000000"/>
      <name val="Arial"/>
      <family val="2"/>
    </font>
    <font>
      <i/>
      <sz val="10"/>
      <color rgb="FFDD0806"/>
      <name val="Arial"/>
      <family val="2"/>
    </font>
    <font>
      <b/>
      <sz val="10"/>
      <color rgb="FF000000"/>
      <name val="Arial"/>
      <family val="2"/>
    </font>
    <font>
      <sz val="10"/>
      <color rgb="FF000000"/>
      <name val="Arial"/>
      <family val="2"/>
    </font>
    <font>
      <sz val="10"/>
      <color rgb="FF000000"/>
      <name val="Arial"/>
      <family val="2"/>
    </font>
    <font>
      <sz val="10"/>
      <color rgb="FF000000"/>
      <name val="Arial"/>
      <family val="2"/>
    </font>
    <font>
      <b/>
      <sz val="10"/>
      <color rgb="FF000000"/>
      <name val="Arial"/>
      <family val="2"/>
    </font>
    <font>
      <sz val="10"/>
      <color rgb="FF000000"/>
      <name val="Arial"/>
      <family val="2"/>
    </font>
    <font>
      <u/>
      <sz val="10"/>
      <color rgb="FF0000D4"/>
      <name val="Arial"/>
      <family val="2"/>
    </font>
    <font>
      <sz val="10"/>
      <color rgb="FF000000"/>
      <name val="Arial"/>
      <family val="2"/>
    </font>
    <font>
      <sz val="10"/>
      <color rgb="FF000000"/>
      <name val="Arial"/>
      <family val="2"/>
    </font>
    <font>
      <sz val="10"/>
      <color rgb="FF000000"/>
      <name val="Arial"/>
      <family val="2"/>
    </font>
    <font>
      <sz val="10"/>
      <color rgb="FF000000"/>
      <name val="Arial"/>
      <family val="2"/>
    </font>
    <font>
      <b/>
      <sz val="10"/>
      <color rgb="FF000000"/>
      <name val="Arial"/>
      <family val="2"/>
    </font>
    <font>
      <sz val="10"/>
      <color rgb="FF000000"/>
      <name val="Arial"/>
      <family val="2"/>
    </font>
    <font>
      <sz val="10"/>
      <color rgb="FF000000"/>
      <name val="Arial"/>
      <family val="2"/>
    </font>
    <font>
      <sz val="10"/>
      <color rgb="FF000000"/>
      <name val="Arial"/>
      <family val="2"/>
    </font>
    <font>
      <b/>
      <sz val="10"/>
      <color rgb="FF000000"/>
      <name val="Arial"/>
      <family val="2"/>
    </font>
    <font>
      <sz val="10"/>
      <color rgb="FF000000"/>
      <name val="Arial"/>
      <family val="2"/>
    </font>
    <font>
      <b/>
      <sz val="10"/>
      <color rgb="FF000000"/>
      <name val="Arial"/>
      <family val="2"/>
    </font>
    <font>
      <b/>
      <sz val="10"/>
      <color rgb="FF000000"/>
      <name val="Arial"/>
      <family val="2"/>
    </font>
    <font>
      <sz val="10"/>
      <color rgb="FF000000"/>
      <name val="Arial"/>
      <family val="2"/>
    </font>
    <font>
      <sz val="10"/>
      <color rgb="FF000000"/>
      <name val="Arial"/>
      <family val="2"/>
    </font>
    <font>
      <sz val="10"/>
      <color rgb="FF000000"/>
      <name val="Arial"/>
      <family val="2"/>
    </font>
    <font>
      <sz val="10"/>
      <color rgb="FF000000"/>
      <name val="Arial"/>
      <family val="2"/>
    </font>
    <font>
      <sz val="10"/>
      <color rgb="FF000000"/>
      <name val="Arial"/>
      <family val="2"/>
    </font>
    <font>
      <sz val="10"/>
      <color rgb="FF000000"/>
      <name val="Arial"/>
      <family val="2"/>
    </font>
    <font>
      <sz val="10"/>
      <color rgb="FF000000"/>
      <name val="Arial"/>
      <family val="2"/>
    </font>
    <font>
      <sz val="10"/>
      <color rgb="FF000000"/>
      <name val="Arial"/>
      <family val="2"/>
    </font>
    <font>
      <sz val="10"/>
      <color rgb="FF000000"/>
      <name val="Arial"/>
      <family val="2"/>
    </font>
    <font>
      <sz val="10"/>
      <color rgb="FF000000"/>
      <name val="Arial"/>
      <family val="2"/>
    </font>
    <font>
      <b/>
      <sz val="10"/>
      <color rgb="FF000000"/>
      <name val="Arial"/>
      <family val="2"/>
    </font>
    <font>
      <sz val="10"/>
      <color rgb="FF000000"/>
      <name val="Arial"/>
      <family val="2"/>
    </font>
    <font>
      <sz val="10"/>
      <color rgb="FF000000"/>
      <name val="Arial"/>
      <family val="2"/>
    </font>
    <font>
      <sz val="10"/>
      <color rgb="FF000000"/>
      <name val="Arial"/>
      <family val="2"/>
    </font>
    <font>
      <sz val="10"/>
      <color rgb="FF0000D4"/>
      <name val="Arial"/>
      <family val="2"/>
    </font>
    <font>
      <sz val="10"/>
      <color rgb="FF000000"/>
      <name val="Arial"/>
      <family val="2"/>
    </font>
    <font>
      <sz val="10"/>
      <color rgb="FF000000"/>
      <name val="Arial"/>
      <family val="2"/>
    </font>
    <font>
      <sz val="10"/>
      <color rgb="FF000000"/>
      <name val="Arial"/>
      <family val="2"/>
    </font>
    <font>
      <sz val="10"/>
      <color rgb="FF000000"/>
      <name val="Arial"/>
      <family val="2"/>
    </font>
    <font>
      <b/>
      <sz val="10"/>
      <color rgb="FF000000"/>
      <name val="Arial"/>
      <family val="2"/>
    </font>
    <font>
      <sz val="10"/>
      <color rgb="FF000000"/>
      <name val="Arial"/>
      <family val="2"/>
    </font>
    <font>
      <sz val="10"/>
      <color rgb="FF000000"/>
      <name val="Arial"/>
      <family val="2"/>
    </font>
    <font>
      <b/>
      <sz val="10"/>
      <color rgb="FF000000"/>
      <name val="Arial"/>
      <family val="2"/>
    </font>
    <font>
      <b/>
      <sz val="10"/>
      <color rgb="FF000000"/>
      <name val="Arial"/>
      <family val="2"/>
    </font>
    <font>
      <sz val="10"/>
      <color rgb="FF000000"/>
      <name val="Arial"/>
      <family val="2"/>
    </font>
    <font>
      <sz val="10"/>
      <color rgb="FF000000"/>
      <name val="Arial"/>
      <family val="2"/>
    </font>
    <font>
      <sz val="10"/>
      <color rgb="FF000000"/>
      <name val="Arial"/>
      <family val="2"/>
    </font>
    <font>
      <sz val="11"/>
      <color rgb="FF000000"/>
      <name val="Calibri"/>
      <family val="2"/>
    </font>
    <font>
      <sz val="10"/>
      <color rgb="FF000000"/>
      <name val="Arial"/>
      <family val="2"/>
    </font>
    <font>
      <b/>
      <sz val="10"/>
      <color rgb="FF000000"/>
      <name val="Arial"/>
      <family val="2"/>
    </font>
    <font>
      <sz val="10"/>
      <color rgb="FF000000"/>
      <name val="Arial"/>
      <family val="2"/>
    </font>
    <font>
      <sz val="10"/>
      <color rgb="FF000000"/>
      <name val="Arial"/>
      <family val="2"/>
    </font>
    <font>
      <sz val="10"/>
      <color rgb="FF000000"/>
      <name val="Arial"/>
      <family val="2"/>
    </font>
    <font>
      <sz val="10"/>
      <color rgb="FF000000"/>
      <name val="Arial"/>
      <family val="2"/>
    </font>
    <font>
      <b/>
      <sz val="10"/>
      <color rgb="FF000000"/>
      <name val="Arial"/>
      <family val="2"/>
    </font>
    <font>
      <b/>
      <sz val="10"/>
      <color rgb="FF000000"/>
      <name val="Arial"/>
      <family val="2"/>
    </font>
    <font>
      <b/>
      <sz val="10"/>
      <color rgb="FF000000"/>
      <name val="Arial"/>
      <family val="2"/>
    </font>
    <font>
      <sz val="10"/>
      <color rgb="FF000000"/>
      <name val="Arial"/>
      <family val="2"/>
    </font>
    <font>
      <b/>
      <sz val="10"/>
      <color rgb="FF000000"/>
      <name val="Arial"/>
      <family val="2"/>
    </font>
    <font>
      <sz val="10"/>
      <color rgb="FF000000"/>
      <name val="Arial"/>
      <family val="2"/>
    </font>
    <font>
      <sz val="10"/>
      <color rgb="FF000000"/>
      <name val="Arial"/>
      <family val="2"/>
    </font>
    <font>
      <sz val="10"/>
      <color rgb="FF000000"/>
      <name val="Arial"/>
      <family val="2"/>
    </font>
    <font>
      <sz val="10"/>
      <color rgb="FF000000"/>
      <name val="Arial"/>
      <family val="2"/>
    </font>
    <font>
      <b/>
      <sz val="10"/>
      <color rgb="FF000000"/>
      <name val="Arial"/>
      <family val="2"/>
    </font>
    <font>
      <sz val="10"/>
      <color rgb="FF000000"/>
      <name val="Arial"/>
      <family val="2"/>
    </font>
    <font>
      <sz val="10"/>
      <color rgb="FF000000"/>
      <name val="Arial"/>
      <family val="2"/>
    </font>
    <font>
      <b/>
      <sz val="10"/>
      <color rgb="FF000000"/>
      <name val="Arial"/>
      <family val="2"/>
    </font>
    <font>
      <sz val="10"/>
      <color rgb="FF000000"/>
      <name val="Arial"/>
      <family val="2"/>
    </font>
    <font>
      <b/>
      <sz val="11"/>
      <color rgb="FF000000"/>
      <name val="Calibri"/>
      <family val="2"/>
    </font>
    <font>
      <sz val="10"/>
      <color rgb="FF000000"/>
      <name val="Arial"/>
      <family val="2"/>
    </font>
    <font>
      <i/>
      <sz val="10"/>
      <color rgb="FF000000"/>
      <name val="Arial"/>
      <family val="2"/>
    </font>
    <font>
      <sz val="10"/>
      <color rgb="FF000000"/>
      <name val="Arial"/>
      <family val="2"/>
    </font>
    <font>
      <b/>
      <sz val="10"/>
      <color rgb="FF000000"/>
      <name val="Arial"/>
      <family val="2"/>
    </font>
    <font>
      <sz val="10"/>
      <color rgb="FF000000"/>
      <name val="Arial"/>
      <family val="2"/>
    </font>
    <font>
      <sz val="10"/>
      <color rgb="FF000000"/>
      <name val="Arial"/>
      <family val="2"/>
    </font>
    <font>
      <sz val="10"/>
      <color rgb="FF000000"/>
      <name val="Arial"/>
      <family val="2"/>
    </font>
    <font>
      <sz val="10"/>
      <color rgb="FF000000"/>
      <name val="Arial"/>
      <family val="2"/>
    </font>
    <font>
      <i/>
      <sz val="10"/>
      <color rgb="FF000000"/>
      <name val="Arial"/>
      <family val="2"/>
    </font>
    <font>
      <sz val="10"/>
      <color rgb="FF000000"/>
      <name val="Arial"/>
      <family val="2"/>
    </font>
    <font>
      <sz val="10"/>
      <color rgb="FF000000"/>
      <name val="Arial"/>
      <family val="2"/>
    </font>
    <font>
      <sz val="10"/>
      <color rgb="FF000000"/>
      <name val="Arial"/>
      <family val="2"/>
    </font>
    <font>
      <sz val="10"/>
      <color rgb="FF000000"/>
      <name val="Arial"/>
      <family val="2"/>
    </font>
    <font>
      <sz val="10"/>
      <color rgb="FF000000"/>
      <name val="Arial"/>
      <family val="2"/>
    </font>
    <font>
      <sz val="10"/>
      <color rgb="FF000000"/>
      <name val="Arial"/>
      <family val="2"/>
    </font>
    <font>
      <b/>
      <sz val="10"/>
      <color rgb="FF000000"/>
      <name val="Arial"/>
      <family val="2"/>
    </font>
    <font>
      <b/>
      <sz val="11"/>
      <color rgb="FF000000"/>
      <name val="Calibri"/>
      <family val="2"/>
    </font>
    <font>
      <sz val="10"/>
      <color rgb="FF000000"/>
      <name val="Arial"/>
      <family val="2"/>
    </font>
    <font>
      <u/>
      <sz val="10"/>
      <color rgb="FF000000"/>
      <name val="Arial"/>
      <family val="2"/>
    </font>
    <font>
      <sz val="10"/>
      <color rgb="FF000000"/>
      <name val="Arial"/>
      <family val="2"/>
    </font>
    <font>
      <sz val="10"/>
      <color rgb="FF000000"/>
      <name val="Arial"/>
      <family val="2"/>
    </font>
    <font>
      <b/>
      <sz val="10"/>
      <color rgb="FF000000"/>
      <name val="Arial"/>
      <family val="2"/>
    </font>
    <font>
      <sz val="10"/>
      <color rgb="FF000000"/>
      <name val="Arial"/>
      <family val="2"/>
    </font>
    <font>
      <sz val="10"/>
      <color rgb="FF000000"/>
      <name val="Arial"/>
      <family val="2"/>
    </font>
    <font>
      <sz val="10"/>
      <color rgb="FF000000"/>
      <name val="Arial"/>
      <family val="2"/>
    </font>
    <font>
      <sz val="10"/>
      <color rgb="FF000000"/>
      <name val="Arial"/>
      <family val="2"/>
    </font>
    <font>
      <sz val="10"/>
      <color rgb="FF000000"/>
      <name val="Arial"/>
      <family val="2"/>
    </font>
    <font>
      <sz val="10"/>
      <color rgb="FF000000"/>
      <name val="Arial"/>
      <family val="2"/>
    </font>
    <font>
      <sz val="10"/>
      <color rgb="FF000000"/>
      <name val="Arial"/>
      <family val="2"/>
    </font>
    <font>
      <sz val="10"/>
      <color rgb="FF000000"/>
      <name val="Arial"/>
      <family val="2"/>
    </font>
    <font>
      <sz val="10"/>
      <color rgb="FF000000"/>
      <name val="Arial"/>
      <family val="2"/>
    </font>
    <font>
      <sz val="10"/>
      <color rgb="FF000000"/>
      <name val="Arial"/>
      <family val="2"/>
    </font>
    <font>
      <b/>
      <sz val="11"/>
      <color rgb="FF000000"/>
      <name val="Calibri"/>
      <family val="2"/>
    </font>
    <font>
      <sz val="10"/>
      <color rgb="FFDD0806"/>
      <name val="Arial"/>
      <family val="2"/>
    </font>
    <font>
      <sz val="10"/>
      <color rgb="FF000000"/>
      <name val="Arial"/>
      <family val="2"/>
    </font>
    <font>
      <b/>
      <sz val="10"/>
      <color rgb="FF000000"/>
      <name val="Arial"/>
      <family val="2"/>
    </font>
    <font>
      <sz val="10"/>
      <color rgb="FF000000"/>
      <name val="Arial"/>
      <family val="2"/>
    </font>
    <font>
      <sz val="10"/>
      <color rgb="FF000000"/>
      <name val="Arial"/>
      <family val="2"/>
    </font>
    <font>
      <sz val="10"/>
      <color rgb="FF000000"/>
      <name val="Arial"/>
      <family val="2"/>
    </font>
    <font>
      <sz val="10"/>
      <color rgb="FF000000"/>
      <name val="Arial"/>
      <family val="2"/>
    </font>
    <font>
      <b/>
      <sz val="10"/>
      <color rgb="FF000000"/>
      <name val="Arial"/>
      <family val="2"/>
    </font>
    <font>
      <sz val="10"/>
      <color rgb="FF000000"/>
      <name val="Arial"/>
      <family val="2"/>
    </font>
    <font>
      <b/>
      <sz val="10"/>
      <color rgb="FF000000"/>
      <name val="Arial"/>
      <family val="2"/>
    </font>
    <font>
      <sz val="10"/>
      <color rgb="FF000000"/>
      <name val="Arial"/>
      <family val="2"/>
    </font>
    <font>
      <sz val="10"/>
      <color rgb="FF000000"/>
      <name val="Arial"/>
      <family val="2"/>
    </font>
    <font>
      <sz val="10"/>
      <color rgb="FF000000"/>
      <name val="Arial"/>
      <family val="2"/>
    </font>
    <font>
      <sz val="10"/>
      <color rgb="FF000000"/>
      <name val="Arial"/>
      <family val="2"/>
    </font>
    <font>
      <sz val="10"/>
      <color rgb="FF000000"/>
      <name val="Arial"/>
      <family val="2"/>
    </font>
    <font>
      <sz val="10"/>
      <color rgb="FF000000"/>
      <name val="Arial"/>
      <family val="2"/>
    </font>
    <font>
      <sz val="10"/>
      <color rgb="FF000000"/>
      <name val="Arial"/>
      <family val="2"/>
    </font>
    <font>
      <sz val="10"/>
      <color rgb="FFDD0806"/>
      <name val="Arial"/>
      <family val="2"/>
    </font>
    <font>
      <sz val="10"/>
      <color rgb="FF000000"/>
      <name val="Arial"/>
      <family val="2"/>
    </font>
    <font>
      <sz val="10"/>
      <color rgb="FF000000"/>
      <name val="Arial"/>
      <family val="2"/>
    </font>
    <font>
      <sz val="10"/>
      <color rgb="FF000000"/>
      <name val="Arial"/>
      <family val="2"/>
    </font>
    <font>
      <sz val="10"/>
      <color rgb="FF000000"/>
      <name val="Arial"/>
      <family val="2"/>
    </font>
    <font>
      <sz val="10"/>
      <color rgb="FF000000"/>
      <name val="Arial"/>
      <family val="2"/>
    </font>
    <font>
      <sz val="10"/>
      <color rgb="FF000000"/>
      <name val="Arial"/>
      <family val="2"/>
    </font>
    <font>
      <sz val="10"/>
      <color rgb="FF000000"/>
      <name val="Arial"/>
      <family val="2"/>
    </font>
    <font>
      <sz val="10"/>
      <color rgb="FF000000"/>
      <name val="Arial"/>
      <family val="2"/>
    </font>
    <font>
      <sz val="10"/>
      <color rgb="FF000000"/>
      <name val="Arial"/>
      <family val="2"/>
    </font>
    <font>
      <sz val="10"/>
      <color rgb="FF000000"/>
      <name val="Arial"/>
      <family val="2"/>
    </font>
    <font>
      <b/>
      <sz val="10"/>
      <color rgb="FF000000"/>
      <name val="Arial"/>
      <family val="2"/>
    </font>
    <font>
      <sz val="10"/>
      <color rgb="FF000000"/>
      <name val="Arial"/>
      <family val="2"/>
    </font>
    <font>
      <b/>
      <sz val="10"/>
      <color rgb="FF000000"/>
      <name val="Arial"/>
      <family val="2"/>
    </font>
    <font>
      <sz val="10"/>
      <color rgb="FF000000"/>
      <name val="Arial"/>
      <family val="2"/>
    </font>
    <font>
      <sz val="10"/>
      <color rgb="FF000000"/>
      <name val="Arial"/>
      <family val="2"/>
    </font>
    <font>
      <sz val="10"/>
      <color rgb="FF000000"/>
      <name val="Arial"/>
      <family val="2"/>
    </font>
    <font>
      <sz val="10"/>
      <color rgb="FF000000"/>
      <name val="Arial"/>
      <family val="2"/>
    </font>
    <font>
      <b/>
      <sz val="10"/>
      <name val="Arial"/>
      <family val="2"/>
    </font>
    <font>
      <sz val="10"/>
      <name val="Arial"/>
      <family val="2"/>
    </font>
    <font>
      <sz val="11"/>
      <name val="Calibri"/>
      <family val="2"/>
    </font>
  </fonts>
  <fills count="26">
    <fill>
      <patternFill patternType="none"/>
    </fill>
    <fill>
      <patternFill patternType="gray125"/>
    </fill>
    <fill>
      <patternFill patternType="solid">
        <fgColor rgb="FFFFFF99"/>
        <bgColor indexed="64"/>
      </patternFill>
    </fill>
    <fill>
      <patternFill patternType="solid">
        <fgColor rgb="FFFFFF99"/>
        <bgColor indexed="64"/>
      </patternFill>
    </fill>
    <fill>
      <patternFill patternType="solid">
        <fgColor rgb="FFFFFFFF"/>
        <bgColor indexed="64"/>
      </patternFill>
    </fill>
    <fill>
      <patternFill patternType="solid">
        <fgColor rgb="FFFFFF99"/>
        <bgColor indexed="64"/>
      </patternFill>
    </fill>
    <fill>
      <patternFill patternType="solid">
        <fgColor rgb="FFFFFF99"/>
        <bgColor indexed="64"/>
      </patternFill>
    </fill>
    <fill>
      <patternFill patternType="solid">
        <fgColor rgb="FFFFFF99"/>
        <bgColor indexed="64"/>
      </patternFill>
    </fill>
    <fill>
      <patternFill patternType="solid">
        <fgColor rgb="FFFFFF99"/>
        <bgColor indexed="64"/>
      </patternFill>
    </fill>
    <fill>
      <patternFill patternType="solid">
        <fgColor rgb="FFFFFF99"/>
        <bgColor indexed="64"/>
      </patternFill>
    </fill>
    <fill>
      <patternFill patternType="solid">
        <fgColor rgb="FFD9D9D9"/>
        <bgColor indexed="64"/>
      </patternFill>
    </fill>
    <fill>
      <patternFill patternType="solid">
        <fgColor rgb="FFFFFF99"/>
        <bgColor indexed="64"/>
      </patternFill>
    </fill>
    <fill>
      <patternFill patternType="solid">
        <fgColor rgb="FFFFFF99"/>
        <bgColor indexed="64"/>
      </patternFill>
    </fill>
    <fill>
      <patternFill patternType="solid">
        <fgColor rgb="FFD9D9D9"/>
        <bgColor indexed="64"/>
      </patternFill>
    </fill>
    <fill>
      <patternFill patternType="solid">
        <fgColor rgb="FFFFFF99"/>
        <bgColor indexed="64"/>
      </patternFill>
    </fill>
    <fill>
      <patternFill patternType="solid">
        <fgColor rgb="FFD9D9D9"/>
        <bgColor indexed="64"/>
      </patternFill>
    </fill>
    <fill>
      <patternFill patternType="solid">
        <fgColor rgb="FFFFFF99"/>
        <bgColor indexed="64"/>
      </patternFill>
    </fill>
    <fill>
      <patternFill patternType="solid">
        <fgColor rgb="FFFFFF99"/>
        <bgColor indexed="64"/>
      </patternFill>
    </fill>
    <fill>
      <patternFill patternType="solid">
        <fgColor rgb="FFD9D9D9"/>
        <bgColor indexed="64"/>
      </patternFill>
    </fill>
    <fill>
      <patternFill patternType="solid">
        <fgColor rgb="FFFFFF99"/>
        <bgColor indexed="64"/>
      </patternFill>
    </fill>
    <fill>
      <patternFill patternType="solid">
        <fgColor rgb="FFFFFF99"/>
        <bgColor indexed="64"/>
      </patternFill>
    </fill>
    <fill>
      <patternFill patternType="solid">
        <fgColor rgb="FFD9D9D9"/>
        <bgColor indexed="64"/>
      </patternFill>
    </fill>
    <fill>
      <patternFill patternType="solid">
        <fgColor rgb="FFFFFF99"/>
        <bgColor indexed="64"/>
      </patternFill>
    </fill>
    <fill>
      <patternFill patternType="solid">
        <fgColor rgb="FFD9D9D9"/>
        <bgColor indexed="64"/>
      </patternFill>
    </fill>
    <fill>
      <patternFill patternType="solid">
        <fgColor rgb="FFFFFF99"/>
        <bgColor indexed="64"/>
      </patternFill>
    </fill>
    <fill>
      <patternFill patternType="solid">
        <fgColor theme="0" tint="-0.14999847407452621"/>
        <bgColor indexed="64"/>
      </patternFill>
    </fill>
  </fills>
  <borders count="158">
    <border>
      <left/>
      <right/>
      <top/>
      <bottom/>
      <diagonal/>
    </border>
    <border>
      <left/>
      <right/>
      <top style="thin">
        <color auto="1"/>
      </top>
      <bottom style="thin">
        <color rgb="FF000000"/>
      </bottom>
      <diagonal/>
    </border>
    <border>
      <left/>
      <right style="medium">
        <color auto="1"/>
      </right>
      <top style="medium">
        <color auto="1"/>
      </top>
      <bottom style="medium">
        <color auto="1"/>
      </bottom>
      <diagonal/>
    </border>
    <border>
      <left/>
      <right/>
      <top style="medium">
        <color auto="1"/>
      </top>
      <bottom style="thin">
        <color auto="1"/>
      </bottom>
      <diagonal/>
    </border>
    <border>
      <left/>
      <right style="medium">
        <color auto="1"/>
      </right>
      <top style="medium">
        <color auto="1"/>
      </top>
      <bottom/>
      <diagonal/>
    </border>
    <border>
      <left style="medium">
        <color auto="1"/>
      </left>
      <right/>
      <top style="thin">
        <color auto="1"/>
      </top>
      <bottom style="medium">
        <color auto="1"/>
      </bottom>
      <diagonal/>
    </border>
    <border>
      <left style="thin">
        <color auto="1"/>
      </left>
      <right style="medium">
        <color auto="1"/>
      </right>
      <top style="thin">
        <color auto="1"/>
      </top>
      <bottom style="thin">
        <color auto="1"/>
      </bottom>
      <diagonal/>
    </border>
    <border>
      <left style="medium">
        <color auto="1"/>
      </left>
      <right/>
      <top/>
      <bottom/>
      <diagonal/>
    </border>
    <border>
      <left style="medium">
        <color auto="1"/>
      </left>
      <right style="thin">
        <color auto="1"/>
      </right>
      <top style="medium">
        <color auto="1"/>
      </top>
      <bottom/>
      <diagonal/>
    </border>
    <border>
      <left style="medium">
        <color auto="1"/>
      </left>
      <right style="thin">
        <color auto="1"/>
      </right>
      <top style="thin">
        <color auto="1"/>
      </top>
      <bottom style="thin">
        <color auto="1"/>
      </bottom>
      <diagonal/>
    </border>
    <border>
      <left/>
      <right/>
      <top/>
      <bottom style="medium">
        <color auto="1"/>
      </bottom>
      <diagonal/>
    </border>
    <border>
      <left style="medium">
        <color auto="1"/>
      </left>
      <right style="thin">
        <color auto="1"/>
      </right>
      <top style="thin">
        <color auto="1"/>
      </top>
      <bottom style="medium">
        <color auto="1"/>
      </bottom>
      <diagonal/>
    </border>
    <border>
      <left/>
      <right/>
      <top style="medium">
        <color auto="1"/>
      </top>
      <bottom/>
      <diagonal/>
    </border>
    <border>
      <left style="thin">
        <color auto="1"/>
      </left>
      <right style="thin">
        <color auto="1"/>
      </right>
      <top style="thin">
        <color auto="1"/>
      </top>
      <bottom style="thin">
        <color auto="1"/>
      </bottom>
      <diagonal/>
    </border>
    <border>
      <left style="medium">
        <color auto="1"/>
      </left>
      <right style="thin">
        <color auto="1"/>
      </right>
      <top/>
      <bottom/>
      <diagonal/>
    </border>
    <border>
      <left style="thin">
        <color auto="1"/>
      </left>
      <right style="medium">
        <color auto="1"/>
      </right>
      <top style="thin">
        <color auto="1"/>
      </top>
      <bottom/>
      <diagonal/>
    </border>
    <border>
      <left style="medium">
        <color auto="1"/>
      </left>
      <right style="thin">
        <color auto="1"/>
      </right>
      <top/>
      <bottom style="medium">
        <color auto="1"/>
      </bottom>
      <diagonal/>
    </border>
    <border>
      <left/>
      <right/>
      <top style="thin">
        <color auto="1"/>
      </top>
      <bottom/>
      <diagonal/>
    </border>
    <border>
      <left style="medium">
        <color auto="1"/>
      </left>
      <right/>
      <top style="medium">
        <color auto="1"/>
      </top>
      <bottom style="thin">
        <color auto="1"/>
      </bottom>
      <diagonal/>
    </border>
    <border>
      <left style="thin">
        <color auto="1"/>
      </left>
      <right style="thin">
        <color auto="1"/>
      </right>
      <top style="medium">
        <color auto="1"/>
      </top>
      <bottom style="thin">
        <color auto="1"/>
      </bottom>
      <diagonal/>
    </border>
    <border>
      <left style="medium">
        <color auto="1"/>
      </left>
      <right style="thin">
        <color auto="1"/>
      </right>
      <top/>
      <bottom style="thin">
        <color auto="1"/>
      </bottom>
      <diagonal/>
    </border>
    <border>
      <left/>
      <right style="medium">
        <color auto="1"/>
      </right>
      <top style="medium">
        <color auto="1"/>
      </top>
      <bottom style="medium">
        <color auto="1"/>
      </bottom>
      <diagonal/>
    </border>
    <border>
      <left style="medium">
        <color auto="1"/>
      </left>
      <right/>
      <top/>
      <bottom/>
      <diagonal/>
    </border>
    <border>
      <left style="thin">
        <color auto="1"/>
      </left>
      <right style="thin">
        <color auto="1"/>
      </right>
      <top style="medium">
        <color auto="1"/>
      </top>
      <bottom style="thin">
        <color auto="1"/>
      </bottom>
      <diagonal/>
    </border>
    <border>
      <left/>
      <right/>
      <top/>
      <bottom style="medium">
        <color auto="1"/>
      </bottom>
      <diagonal/>
    </border>
    <border>
      <left style="medium">
        <color auto="1"/>
      </left>
      <right style="thin">
        <color auto="1"/>
      </right>
      <top style="thin">
        <color auto="1"/>
      </top>
      <bottom style="thin">
        <color auto="1"/>
      </bottom>
      <diagonal/>
    </border>
    <border>
      <left style="medium">
        <color auto="1"/>
      </left>
      <right/>
      <top/>
      <bottom style="thin">
        <color auto="1"/>
      </bottom>
      <diagonal/>
    </border>
    <border>
      <left/>
      <right style="medium">
        <color auto="1"/>
      </right>
      <top/>
      <bottom style="medium">
        <color auto="1"/>
      </bottom>
      <diagonal/>
    </border>
    <border>
      <left/>
      <right/>
      <top/>
      <bottom style="medium">
        <color auto="1"/>
      </bottom>
      <diagonal/>
    </border>
    <border>
      <left/>
      <right/>
      <top style="medium">
        <color auto="1"/>
      </top>
      <bottom style="medium">
        <color auto="1"/>
      </bottom>
      <diagonal/>
    </border>
    <border>
      <left/>
      <right/>
      <top style="medium">
        <color auto="1"/>
      </top>
      <bottom style="medium">
        <color auto="1"/>
      </bottom>
      <diagonal/>
    </border>
    <border>
      <left/>
      <right style="medium">
        <color auto="1"/>
      </right>
      <top/>
      <bottom/>
      <diagonal/>
    </border>
    <border>
      <left style="medium">
        <color auto="1"/>
      </left>
      <right style="thin">
        <color auto="1"/>
      </right>
      <top style="thin">
        <color auto="1"/>
      </top>
      <bottom/>
      <diagonal/>
    </border>
    <border>
      <left style="medium">
        <color auto="1"/>
      </left>
      <right/>
      <top/>
      <bottom style="medium">
        <color auto="1"/>
      </bottom>
      <diagonal/>
    </border>
    <border>
      <left style="thin">
        <color auto="1"/>
      </left>
      <right style="thin">
        <color auto="1"/>
      </right>
      <top style="thin">
        <color auto="1"/>
      </top>
      <bottom style="medium">
        <color auto="1"/>
      </bottom>
      <diagonal/>
    </border>
    <border>
      <left style="medium">
        <color auto="1"/>
      </left>
      <right/>
      <top style="medium">
        <color auto="1"/>
      </top>
      <bottom style="medium">
        <color auto="1"/>
      </bottom>
      <diagonal/>
    </border>
    <border>
      <left style="thin">
        <color auto="1"/>
      </left>
      <right style="thin">
        <color auto="1"/>
      </right>
      <top style="medium">
        <color auto="1"/>
      </top>
      <bottom/>
      <diagonal/>
    </border>
    <border>
      <left/>
      <right style="medium">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rgb="FF000000"/>
      </left>
      <right style="medium">
        <color auto="1"/>
      </right>
      <top style="thin">
        <color auto="1"/>
      </top>
      <bottom/>
      <diagonal/>
    </border>
    <border>
      <left style="medium">
        <color auto="1"/>
      </left>
      <right style="thin">
        <color auto="1"/>
      </right>
      <top style="medium">
        <color auto="1"/>
      </top>
      <bottom style="thin">
        <color auto="1"/>
      </bottom>
      <diagonal/>
    </border>
    <border>
      <left/>
      <right style="thin">
        <color auto="1"/>
      </right>
      <top/>
      <bottom/>
      <diagonal/>
    </border>
    <border>
      <left/>
      <right/>
      <top style="thin">
        <color auto="1"/>
      </top>
      <bottom style="medium">
        <color auto="1"/>
      </bottom>
      <diagonal/>
    </border>
    <border>
      <left style="medium">
        <color auto="1"/>
      </left>
      <right style="medium">
        <color auto="1"/>
      </right>
      <top style="medium">
        <color auto="1"/>
      </top>
      <bottom style="medium">
        <color auto="1"/>
      </bottom>
      <diagonal/>
    </border>
    <border>
      <left/>
      <right style="medium">
        <color auto="1"/>
      </right>
      <top style="medium">
        <color auto="1"/>
      </top>
      <bottom/>
      <diagonal/>
    </border>
    <border>
      <left/>
      <right/>
      <top style="medium">
        <color auto="1"/>
      </top>
      <bottom/>
      <diagonal/>
    </border>
    <border>
      <left style="thin">
        <color auto="1"/>
      </left>
      <right style="thin">
        <color auto="1"/>
      </right>
      <top/>
      <bottom style="medium">
        <color auto="1"/>
      </bottom>
      <diagonal/>
    </border>
    <border>
      <left style="thin">
        <color auto="1"/>
      </left>
      <right style="medium">
        <color auto="1"/>
      </right>
      <top style="thin">
        <color auto="1"/>
      </top>
      <bottom style="medium">
        <color auto="1"/>
      </bottom>
      <diagonal/>
    </border>
    <border>
      <left style="medium">
        <color auto="1"/>
      </left>
      <right/>
      <top style="thin">
        <color auto="1"/>
      </top>
      <bottom/>
      <diagonal/>
    </border>
    <border>
      <left/>
      <right/>
      <top style="medium">
        <color auto="1"/>
      </top>
      <bottom style="medium">
        <color auto="1"/>
      </bottom>
      <diagonal/>
    </border>
    <border>
      <left style="thin">
        <color auto="1"/>
      </left>
      <right style="thin">
        <color auto="1"/>
      </right>
      <top style="medium">
        <color auto="1"/>
      </top>
      <bottom/>
      <diagonal/>
    </border>
    <border>
      <left style="thin">
        <color auto="1"/>
      </left>
      <right style="medium">
        <color auto="1"/>
      </right>
      <top/>
      <bottom style="medium">
        <color auto="1"/>
      </bottom>
      <diagonal/>
    </border>
    <border>
      <left style="medium">
        <color auto="1"/>
      </left>
      <right style="thin">
        <color auto="1"/>
      </right>
      <top style="medium">
        <color auto="1"/>
      </top>
      <bottom style="medium">
        <color auto="1"/>
      </bottom>
      <diagonal/>
    </border>
    <border>
      <left/>
      <right style="thin">
        <color auto="1"/>
      </right>
      <top/>
      <bottom/>
      <diagonal/>
    </border>
    <border>
      <left/>
      <right style="medium">
        <color auto="1"/>
      </right>
      <top style="thin">
        <color rgb="FF000000"/>
      </top>
      <bottom/>
      <diagonal/>
    </border>
    <border>
      <left style="thin">
        <color auto="1"/>
      </left>
      <right style="medium">
        <color auto="1"/>
      </right>
      <top style="thin">
        <color auto="1"/>
      </top>
      <bottom style="medium">
        <color auto="1"/>
      </bottom>
      <diagonal/>
    </border>
    <border>
      <left style="thin">
        <color auto="1"/>
      </left>
      <right style="medium">
        <color auto="1"/>
      </right>
      <top style="medium">
        <color auto="1"/>
      </top>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bottom/>
      <diagonal/>
    </border>
    <border>
      <left style="thin">
        <color auto="1"/>
      </left>
      <right style="medium">
        <color auto="1"/>
      </right>
      <top style="medium">
        <color auto="1"/>
      </top>
      <bottom style="thin">
        <color auto="1"/>
      </bottom>
      <diagonal/>
    </border>
    <border>
      <left style="medium">
        <color auto="1"/>
      </left>
      <right style="medium">
        <color auto="1"/>
      </right>
      <top style="medium">
        <color auto="1"/>
      </top>
      <bottom style="medium">
        <color auto="1"/>
      </bottom>
      <diagonal/>
    </border>
    <border>
      <left/>
      <right style="medium">
        <color auto="1"/>
      </right>
      <top style="medium">
        <color auto="1"/>
      </top>
      <bottom style="medium">
        <color auto="1"/>
      </bottom>
      <diagonal/>
    </border>
    <border>
      <left style="thin">
        <color auto="1"/>
      </left>
      <right style="medium">
        <color auto="1"/>
      </right>
      <top style="medium">
        <color auto="1"/>
      </top>
      <bottom style="thin">
        <color auto="1"/>
      </bottom>
      <diagonal/>
    </border>
    <border>
      <left/>
      <right style="medium">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left/>
      <right style="medium">
        <color auto="1"/>
      </right>
      <top style="medium">
        <color auto="1"/>
      </top>
      <bottom style="thin">
        <color auto="1"/>
      </bottom>
      <diagonal/>
    </border>
    <border>
      <left style="medium">
        <color auto="1"/>
      </left>
      <right/>
      <top style="thin">
        <color auto="1"/>
      </top>
      <bottom/>
      <diagonal/>
    </border>
    <border>
      <left style="thin">
        <color auto="1"/>
      </left>
      <right/>
      <top style="thin">
        <color auto="1"/>
      </top>
      <bottom/>
      <diagonal/>
    </border>
    <border>
      <left/>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thin">
        <color auto="1"/>
      </top>
      <bottom style="medium">
        <color auto="1"/>
      </bottom>
      <diagonal/>
    </border>
    <border>
      <left style="medium">
        <color auto="1"/>
      </left>
      <right style="thin">
        <color auto="1"/>
      </right>
      <top/>
      <bottom style="medium">
        <color auto="1"/>
      </bottom>
      <diagonal/>
    </border>
    <border>
      <left style="thin">
        <color auto="1"/>
      </left>
      <right style="medium">
        <color auto="1"/>
      </right>
      <top style="thin">
        <color auto="1"/>
      </top>
      <bottom style="thin">
        <color auto="1"/>
      </bottom>
      <diagonal/>
    </border>
    <border>
      <left style="medium">
        <color auto="1"/>
      </left>
      <right style="thin">
        <color auto="1"/>
      </right>
      <top style="medium">
        <color auto="1"/>
      </top>
      <bottom style="thin">
        <color auto="1"/>
      </bottom>
      <diagonal/>
    </border>
    <border>
      <left/>
      <right/>
      <top style="medium">
        <color auto="1"/>
      </top>
      <bottom style="medium">
        <color auto="1"/>
      </bottom>
      <diagonal/>
    </border>
    <border>
      <left style="medium">
        <color auto="1"/>
      </left>
      <right/>
      <top style="medium">
        <color auto="1"/>
      </top>
      <bottom style="medium">
        <color auto="1"/>
      </bottom>
      <diagonal/>
    </border>
    <border>
      <left/>
      <right/>
      <top/>
      <bottom style="medium">
        <color auto="1"/>
      </bottom>
      <diagonal/>
    </border>
    <border>
      <left style="thin">
        <color auto="1"/>
      </left>
      <right style="thin">
        <color auto="1"/>
      </right>
      <top style="medium">
        <color auto="1"/>
      </top>
      <bottom style="thin">
        <color auto="1"/>
      </bottom>
      <diagonal/>
    </border>
    <border>
      <left style="medium">
        <color auto="1"/>
      </left>
      <right style="medium">
        <color auto="1"/>
      </right>
      <top/>
      <bottom style="medium">
        <color auto="1"/>
      </bottom>
      <diagonal/>
    </border>
    <border>
      <left style="thin">
        <color auto="1"/>
      </left>
      <right style="medium">
        <color auto="1"/>
      </right>
      <top style="thin">
        <color auto="1"/>
      </top>
      <bottom style="medium">
        <color auto="1"/>
      </bottom>
      <diagonal/>
    </border>
    <border>
      <left style="thin">
        <color auto="1"/>
      </left>
      <right style="thin">
        <color auto="1"/>
      </right>
      <top/>
      <bottom style="medium">
        <color auto="1"/>
      </bottom>
      <diagonal/>
    </border>
    <border>
      <left style="medium">
        <color auto="1"/>
      </left>
      <right style="medium">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medium">
        <color auto="1"/>
      </right>
      <top style="medium">
        <color auto="1"/>
      </top>
      <bottom style="thin">
        <color auto="1"/>
      </bottom>
      <diagonal/>
    </border>
    <border>
      <left/>
      <right/>
      <top style="medium">
        <color auto="1"/>
      </top>
      <bottom style="thin">
        <color auto="1"/>
      </bottom>
      <diagonal/>
    </border>
    <border>
      <left style="medium">
        <color auto="1"/>
      </left>
      <right style="medium">
        <color auto="1"/>
      </right>
      <top style="medium">
        <color auto="1"/>
      </top>
      <bottom style="medium">
        <color auto="1"/>
      </bottom>
      <diagonal/>
    </border>
    <border>
      <left style="thin">
        <color auto="1"/>
      </left>
      <right style="medium">
        <color auto="1"/>
      </right>
      <top/>
      <bottom/>
      <diagonal/>
    </border>
    <border>
      <left style="medium">
        <color auto="1"/>
      </left>
      <right style="thin">
        <color auto="1"/>
      </right>
      <top style="thin">
        <color auto="1"/>
      </top>
      <bottom style="medium">
        <color auto="1"/>
      </bottom>
      <diagonal/>
    </border>
    <border>
      <left style="medium">
        <color auto="1"/>
      </left>
      <right style="medium">
        <color auto="1"/>
      </right>
      <top style="medium">
        <color auto="1"/>
      </top>
      <bottom style="medium">
        <color auto="1"/>
      </bottom>
      <diagonal/>
    </border>
    <border>
      <left style="medium">
        <color auto="1"/>
      </left>
      <right/>
      <top style="thin">
        <color rgb="FF000000"/>
      </top>
      <bottom/>
      <diagonal/>
    </border>
    <border>
      <left style="medium">
        <color auto="1"/>
      </left>
      <right style="medium">
        <color auto="1"/>
      </right>
      <top/>
      <bottom/>
      <diagonal/>
    </border>
    <border>
      <left style="thin">
        <color auto="1"/>
      </left>
      <right style="medium">
        <color auto="1"/>
      </right>
      <top/>
      <bottom style="medium">
        <color auto="1"/>
      </bottom>
      <diagonal/>
    </border>
    <border>
      <left style="thin">
        <color auto="1"/>
      </left>
      <right style="thin">
        <color auto="1"/>
      </right>
      <top style="medium">
        <color auto="1"/>
      </top>
      <bottom style="medium">
        <color auto="1"/>
      </bottom>
      <diagonal/>
    </border>
    <border>
      <left style="medium">
        <color auto="1"/>
      </left>
      <right style="medium">
        <color auto="1"/>
      </right>
      <top style="thin">
        <color auto="1"/>
      </top>
      <bottom style="thin">
        <color auto="1"/>
      </bottom>
      <diagonal/>
    </border>
    <border>
      <left/>
      <right style="medium">
        <color auto="1"/>
      </right>
      <top/>
      <bottom/>
      <diagonal/>
    </border>
    <border>
      <left/>
      <right/>
      <top style="thin">
        <color rgb="FF000000"/>
      </top>
      <bottom/>
      <diagonal/>
    </border>
    <border>
      <left/>
      <right/>
      <top/>
      <bottom style="medium">
        <color auto="1"/>
      </bottom>
      <diagonal/>
    </border>
    <border>
      <left style="thin">
        <color auto="1"/>
      </left>
      <right style="medium">
        <color auto="1"/>
      </right>
      <top style="thin">
        <color auto="1"/>
      </top>
      <bottom style="thin">
        <color auto="1"/>
      </bottom>
      <diagonal/>
    </border>
    <border>
      <left style="medium">
        <color auto="1"/>
      </left>
      <right style="medium">
        <color auto="1"/>
      </right>
      <top/>
      <bottom/>
      <diagonal/>
    </border>
    <border>
      <left style="medium">
        <color auto="1"/>
      </left>
      <right/>
      <top/>
      <bottom/>
      <diagonal/>
    </border>
    <border>
      <left style="thin">
        <color auto="1"/>
      </left>
      <right style="thin">
        <color auto="1"/>
      </right>
      <top style="medium">
        <color auto="1"/>
      </top>
      <bottom style="medium">
        <color auto="1"/>
      </bottom>
      <diagonal/>
    </border>
    <border>
      <left style="thin">
        <color rgb="FF000000"/>
      </left>
      <right/>
      <top/>
      <bottom style="thin">
        <color auto="1"/>
      </bottom>
      <diagonal/>
    </border>
    <border>
      <left/>
      <right/>
      <top style="thin">
        <color auto="1"/>
      </top>
      <bottom/>
      <diagonal/>
    </border>
    <border>
      <left/>
      <right style="medium">
        <color auto="1"/>
      </right>
      <top style="thin">
        <color auto="1"/>
      </top>
      <bottom/>
      <diagonal/>
    </border>
    <border>
      <left style="medium">
        <color auto="1"/>
      </left>
      <right style="thin">
        <color auto="1"/>
      </right>
      <top style="thin">
        <color auto="1"/>
      </top>
      <bottom style="thin">
        <color auto="1"/>
      </bottom>
      <diagonal/>
    </border>
    <border>
      <left style="medium">
        <color auto="1"/>
      </left>
      <right style="medium">
        <color auto="1"/>
      </right>
      <top style="medium">
        <color auto="1"/>
      </top>
      <bottom style="medium">
        <color auto="1"/>
      </bottom>
      <diagonal/>
    </border>
    <border>
      <left/>
      <right/>
      <top/>
      <bottom style="medium">
        <color auto="1"/>
      </bottom>
      <diagonal/>
    </border>
    <border>
      <left/>
      <right/>
      <top/>
      <bottom style="thin">
        <color auto="1"/>
      </bottom>
      <diagonal/>
    </border>
    <border>
      <left style="medium">
        <color auto="1"/>
      </left>
      <right style="medium">
        <color auto="1"/>
      </right>
      <top/>
      <bottom/>
      <diagonal/>
    </border>
    <border>
      <left style="medium">
        <color auto="1"/>
      </left>
      <right style="thin">
        <color auto="1"/>
      </right>
      <top style="thin">
        <color auto="1"/>
      </top>
      <bottom/>
      <diagonal/>
    </border>
    <border>
      <left style="medium">
        <color auto="1"/>
      </left>
      <right style="thin">
        <color auto="1"/>
      </right>
      <top style="medium">
        <color auto="1"/>
      </top>
      <bottom style="thin">
        <color auto="1"/>
      </bottom>
      <diagonal/>
    </border>
    <border>
      <left style="thin">
        <color auto="1"/>
      </left>
      <right style="thin">
        <color auto="1"/>
      </right>
      <top/>
      <bottom/>
      <diagonal/>
    </border>
    <border>
      <left style="thin">
        <color auto="1"/>
      </left>
      <right style="thin">
        <color auto="1"/>
      </right>
      <top style="medium">
        <color auto="1"/>
      </top>
      <bottom style="thin">
        <color auto="1"/>
      </bottom>
      <diagonal/>
    </border>
    <border>
      <left style="medium">
        <color auto="1"/>
      </left>
      <right/>
      <top style="medium">
        <color auto="1"/>
      </top>
      <bottom/>
      <diagonal/>
    </border>
    <border>
      <left/>
      <right style="medium">
        <color auto="1"/>
      </right>
      <top style="thin">
        <color auto="1"/>
      </top>
      <bottom/>
      <diagonal/>
    </border>
    <border>
      <left style="medium">
        <color auto="1"/>
      </left>
      <right style="medium">
        <color auto="1"/>
      </right>
      <top style="medium">
        <color auto="1"/>
      </top>
      <bottom style="medium">
        <color auto="1"/>
      </bottom>
      <diagonal/>
    </border>
    <border>
      <left style="medium">
        <color auto="1"/>
      </left>
      <right/>
      <top/>
      <bottom/>
      <diagonal/>
    </border>
    <border>
      <left style="medium">
        <color auto="1"/>
      </left>
      <right/>
      <top/>
      <bottom/>
      <diagonal/>
    </border>
    <border>
      <left style="thin">
        <color auto="1"/>
      </left>
      <right/>
      <top/>
      <bottom/>
      <diagonal/>
    </border>
    <border>
      <left style="thin">
        <color auto="1"/>
      </left>
      <right style="thin">
        <color auto="1"/>
      </right>
      <top/>
      <bottom/>
      <diagonal/>
    </border>
    <border>
      <left style="medium">
        <color auto="1"/>
      </left>
      <right/>
      <top style="medium">
        <color auto="1"/>
      </top>
      <bottom style="medium">
        <color auto="1"/>
      </bottom>
      <diagonal/>
    </border>
    <border>
      <left style="thin">
        <color rgb="FF000000"/>
      </left>
      <right style="medium">
        <color auto="1"/>
      </right>
      <top/>
      <bottom style="medium">
        <color auto="1"/>
      </bottom>
      <diagonal/>
    </border>
    <border>
      <left/>
      <right style="medium">
        <color auto="1"/>
      </right>
      <top style="medium">
        <color auto="1"/>
      </top>
      <bottom style="medium">
        <color auto="1"/>
      </bottom>
      <diagonal/>
    </border>
    <border>
      <left style="thin">
        <color auto="1"/>
      </left>
      <right style="thin">
        <color auto="1"/>
      </right>
      <top style="thin">
        <color auto="1"/>
      </top>
      <bottom style="medium">
        <color auto="1"/>
      </bottom>
      <diagonal/>
    </border>
    <border>
      <left/>
      <right/>
      <top style="medium">
        <color auto="1"/>
      </top>
      <bottom/>
      <diagonal/>
    </border>
    <border>
      <left/>
      <right style="thin">
        <color rgb="FF000000"/>
      </right>
      <top/>
      <bottom/>
      <diagonal/>
    </border>
    <border>
      <left style="medium">
        <color auto="1"/>
      </left>
      <right style="medium">
        <color auto="1"/>
      </right>
      <top style="thin">
        <color auto="1"/>
      </top>
      <bottom style="thin">
        <color auto="1"/>
      </bottom>
      <diagonal/>
    </border>
    <border>
      <left/>
      <right style="medium">
        <color auto="1"/>
      </right>
      <top/>
      <bottom style="medium">
        <color auto="1"/>
      </bottom>
      <diagonal/>
    </border>
    <border>
      <left/>
      <right/>
      <top style="medium">
        <color auto="1"/>
      </top>
      <bottom style="medium">
        <color auto="1"/>
      </bottom>
      <diagonal/>
    </border>
    <border>
      <left/>
      <right style="medium">
        <color auto="1"/>
      </right>
      <top/>
      <bottom style="thin">
        <color auto="1"/>
      </bottom>
      <diagonal/>
    </border>
    <border>
      <left style="medium">
        <color auto="1"/>
      </left>
      <right/>
      <top style="medium">
        <color auto="1"/>
      </top>
      <bottom style="medium">
        <color auto="1"/>
      </bottom>
      <diagonal/>
    </border>
    <border>
      <left/>
      <right style="thin">
        <color auto="1"/>
      </right>
      <top style="thin">
        <color auto="1"/>
      </top>
      <bottom style="medium">
        <color auto="1"/>
      </bottom>
      <diagonal/>
    </border>
    <border>
      <left style="medium">
        <color auto="1"/>
      </left>
      <right style="medium">
        <color auto="1"/>
      </right>
      <top style="thin">
        <color auto="1"/>
      </top>
      <bottom style="medium">
        <color auto="1"/>
      </bottom>
      <diagonal/>
    </border>
    <border>
      <left/>
      <right style="medium">
        <color auto="1"/>
      </right>
      <top/>
      <bottom style="thin">
        <color auto="1"/>
      </bottom>
      <diagonal/>
    </border>
    <border>
      <left style="thin">
        <color auto="1"/>
      </left>
      <right style="medium">
        <color auto="1"/>
      </right>
      <top/>
      <bottom/>
      <diagonal/>
    </border>
    <border>
      <left/>
      <right/>
      <top style="medium">
        <color auto="1"/>
      </top>
      <bottom/>
      <diagonal/>
    </border>
    <border>
      <left style="medium">
        <color auto="1"/>
      </left>
      <right style="thin">
        <color auto="1"/>
      </right>
      <top style="thin">
        <color auto="1"/>
      </top>
      <bottom style="medium">
        <color auto="1"/>
      </bottom>
      <diagonal/>
    </border>
    <border>
      <left/>
      <right/>
      <top/>
      <bottom style="medium">
        <color auto="1"/>
      </bottom>
      <diagonal/>
    </border>
    <border>
      <left style="medium">
        <color auto="1"/>
      </left>
      <right style="medium">
        <color auto="1"/>
      </right>
      <top style="medium">
        <color auto="1"/>
      </top>
      <bottom/>
      <diagonal/>
    </border>
    <border>
      <left style="medium">
        <color auto="1"/>
      </left>
      <right/>
      <top/>
      <bottom style="medium">
        <color auto="1"/>
      </bottom>
      <diagonal/>
    </border>
    <border>
      <left style="medium">
        <color auto="1"/>
      </left>
      <right style="thin">
        <color auto="1"/>
      </right>
      <top style="thin">
        <color auto="1"/>
      </top>
      <bottom style="thin">
        <color auto="1"/>
      </bottom>
      <diagonal/>
    </border>
    <border>
      <left/>
      <right/>
      <top style="thin">
        <color auto="1"/>
      </top>
      <bottom/>
      <diagonal/>
    </border>
    <border>
      <left style="thin">
        <color rgb="FF000000"/>
      </left>
      <right style="medium">
        <color auto="1"/>
      </right>
      <top/>
      <bottom/>
      <diagonal/>
    </border>
    <border>
      <left style="medium">
        <color auto="1"/>
      </left>
      <right/>
      <top/>
      <bottom style="thin">
        <color auto="1"/>
      </bottom>
      <diagonal/>
    </border>
    <border>
      <left/>
      <right style="medium">
        <color auto="1"/>
      </right>
      <top/>
      <bottom/>
      <diagonal/>
    </border>
    <border>
      <left style="thin">
        <color auto="1"/>
      </left>
      <right style="thin">
        <color auto="1"/>
      </right>
      <top/>
      <bottom/>
      <diagonal/>
    </border>
    <border>
      <left style="thin">
        <color auto="1"/>
      </left>
      <right style="thin">
        <color auto="1"/>
      </right>
      <top style="thin">
        <color auto="1"/>
      </top>
      <bottom/>
      <diagonal/>
    </border>
    <border>
      <left/>
      <right/>
      <top style="medium">
        <color auto="1"/>
      </top>
      <bottom/>
      <diagonal/>
    </border>
    <border>
      <left style="medium">
        <color auto="1"/>
      </left>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medium">
        <color auto="1"/>
      </right>
      <top/>
      <bottom/>
      <diagonal/>
    </border>
    <border>
      <left style="thin">
        <color auto="1"/>
      </left>
      <right style="thin">
        <color auto="1"/>
      </right>
      <top/>
      <bottom style="thin">
        <color auto="1"/>
      </bottom>
      <diagonal/>
    </border>
    <border>
      <left/>
      <right style="medium">
        <color auto="1"/>
      </right>
      <top style="thin">
        <color auto="1"/>
      </top>
      <bottom style="medium">
        <color auto="1"/>
      </bottom>
      <diagonal/>
    </border>
    <border>
      <left style="medium">
        <color auto="1"/>
      </left>
      <right style="thin">
        <color auto="1"/>
      </right>
      <top style="thin">
        <color auto="1"/>
      </top>
      <bottom style="thin">
        <color rgb="FF000000"/>
      </bottom>
      <diagonal/>
    </border>
    <border>
      <left/>
      <right style="medium">
        <color auto="1"/>
      </right>
      <top style="thin">
        <color auto="1"/>
      </top>
      <bottom style="thin">
        <color rgb="FF000000"/>
      </bottom>
      <diagonal/>
    </border>
    <border>
      <left style="thin">
        <color auto="1"/>
      </left>
      <right style="medium">
        <color auto="1"/>
      </right>
      <top/>
      <bottom style="thin">
        <color auto="1"/>
      </bottom>
      <diagonal/>
    </border>
  </borders>
  <cellStyleXfs count="1">
    <xf numFmtId="0" fontId="0" fillId="0" borderId="0"/>
  </cellStyleXfs>
  <cellXfs count="312">
    <xf numFmtId="0" fontId="0" fillId="0" borderId="0" xfId="0" applyAlignment="1">
      <alignment wrapText="1"/>
    </xf>
    <xf numFmtId="0" fontId="3" fillId="0" borderId="0" xfId="0" applyFont="1"/>
    <xf numFmtId="0" fontId="5" fillId="0" borderId="0" xfId="0" applyFont="1"/>
    <xf numFmtId="0" fontId="6" fillId="0" borderId="3" xfId="0" applyFont="1" applyBorder="1"/>
    <xf numFmtId="0" fontId="8" fillId="0" borderId="4" xfId="0" applyFont="1" applyBorder="1"/>
    <xf numFmtId="0" fontId="9" fillId="3" borderId="5" xfId="0" applyFont="1" applyFill="1" applyBorder="1" applyAlignment="1">
      <alignment horizontal="center"/>
    </xf>
    <xf numFmtId="0" fontId="11" fillId="0" borderId="6" xfId="0" applyFont="1" applyBorder="1" applyAlignment="1">
      <alignment vertical="center" wrapText="1"/>
    </xf>
    <xf numFmtId="0" fontId="12" fillId="0" borderId="7" xfId="0" applyFont="1" applyBorder="1"/>
    <xf numFmtId="0" fontId="13" fillId="0" borderId="8" xfId="0" applyFont="1" applyBorder="1" applyAlignment="1">
      <alignment horizontal="center"/>
    </xf>
    <xf numFmtId="0" fontId="15" fillId="0" borderId="10" xfId="0" applyFont="1" applyBorder="1" applyAlignment="1">
      <alignment vertical="center"/>
    </xf>
    <xf numFmtId="0" fontId="17" fillId="0" borderId="0" xfId="0" applyFont="1" applyAlignment="1">
      <alignment horizontal="center" wrapText="1"/>
    </xf>
    <xf numFmtId="0" fontId="18" fillId="0" borderId="0" xfId="0" applyFont="1" applyAlignment="1">
      <alignment horizontal="center" wrapText="1"/>
    </xf>
    <xf numFmtId="0" fontId="19" fillId="0" borderId="12" xfId="0" applyFont="1" applyBorder="1"/>
    <xf numFmtId="0" fontId="20" fillId="0" borderId="13" xfId="0" applyFont="1" applyBorder="1"/>
    <xf numFmtId="0" fontId="21" fillId="0" borderId="14" xfId="0" applyFont="1" applyBorder="1"/>
    <xf numFmtId="0" fontId="23" fillId="0" borderId="15" xfId="0" applyFont="1" applyBorder="1"/>
    <xf numFmtId="0" fontId="24" fillId="0" borderId="16" xfId="0" applyFont="1" applyBorder="1"/>
    <xf numFmtId="0" fontId="25" fillId="0" borderId="0" xfId="0" applyFont="1" applyAlignment="1">
      <alignment horizontal="center"/>
    </xf>
    <xf numFmtId="0" fontId="27" fillId="0" borderId="17" xfId="0" applyFont="1" applyBorder="1"/>
    <xf numFmtId="0" fontId="28" fillId="0" borderId="18" xfId="0" applyFont="1" applyBorder="1"/>
    <xf numFmtId="0" fontId="29" fillId="0" borderId="19" xfId="0" applyFont="1" applyBorder="1" applyAlignment="1">
      <alignment vertical="center" wrapText="1"/>
    </xf>
    <xf numFmtId="0" fontId="31" fillId="6" borderId="21" xfId="0" applyFont="1" applyFill="1" applyBorder="1"/>
    <xf numFmtId="0" fontId="32" fillId="0" borderId="22" xfId="0" applyFont="1" applyBorder="1"/>
    <xf numFmtId="0" fontId="33" fillId="0" borderId="23" xfId="0" applyFont="1" applyBorder="1" applyAlignment="1">
      <alignment horizontal="center" wrapText="1"/>
    </xf>
    <xf numFmtId="0" fontId="34" fillId="0" borderId="24" xfId="0" applyFont="1" applyBorder="1"/>
    <xf numFmtId="0" fontId="35" fillId="0" borderId="26" xfId="0" applyFont="1" applyBorder="1"/>
    <xf numFmtId="0" fontId="36" fillId="0" borderId="27" xfId="0" applyFont="1" applyBorder="1"/>
    <xf numFmtId="0" fontId="37" fillId="0" borderId="28" xfId="0" applyFont="1" applyBorder="1"/>
    <xf numFmtId="0" fontId="38" fillId="0" borderId="29" xfId="0" applyFont="1" applyBorder="1"/>
    <xf numFmtId="0" fontId="40" fillId="0" borderId="31" xfId="0" applyFont="1" applyBorder="1" applyAlignment="1">
      <alignment wrapText="1"/>
    </xf>
    <xf numFmtId="0" fontId="41" fillId="0" borderId="32" xfId="0" applyFont="1" applyBorder="1"/>
    <xf numFmtId="0" fontId="43" fillId="0" borderId="33" xfId="0" applyFont="1" applyBorder="1"/>
    <xf numFmtId="0" fontId="45" fillId="0" borderId="34" xfId="0" applyFont="1" applyBorder="1"/>
    <xf numFmtId="0" fontId="46" fillId="9" borderId="35" xfId="0" applyFont="1" applyFill="1" applyBorder="1"/>
    <xf numFmtId="0" fontId="47" fillId="0" borderId="36" xfId="0" applyFont="1" applyBorder="1" applyAlignment="1">
      <alignment horizontal="center"/>
    </xf>
    <xf numFmtId="0" fontId="49" fillId="0" borderId="37" xfId="0" applyFont="1" applyBorder="1"/>
    <xf numFmtId="0" fontId="50" fillId="0" borderId="38" xfId="0" applyFont="1" applyBorder="1" applyAlignment="1">
      <alignment horizontal="center" wrapText="1"/>
    </xf>
    <xf numFmtId="0" fontId="0" fillId="0" borderId="41" xfId="0" applyBorder="1" applyAlignment="1">
      <alignment wrapText="1"/>
    </xf>
    <xf numFmtId="0" fontId="53" fillId="0" borderId="43" xfId="0" applyFont="1" applyBorder="1" applyAlignment="1">
      <alignment horizontal="center"/>
    </xf>
    <xf numFmtId="0" fontId="54" fillId="0" borderId="44" xfId="0" applyFont="1" applyBorder="1" applyAlignment="1">
      <alignment horizontal="center"/>
    </xf>
    <xf numFmtId="0" fontId="55" fillId="0" borderId="45" xfId="0" applyFont="1" applyBorder="1" applyAlignment="1">
      <alignment horizontal="center"/>
    </xf>
    <xf numFmtId="0" fontId="56" fillId="0" borderId="46" xfId="0" applyFont="1" applyBorder="1" applyAlignment="1">
      <alignment horizontal="center"/>
    </xf>
    <xf numFmtId="0" fontId="57" fillId="0" borderId="47" xfId="0" applyFont="1" applyBorder="1" applyAlignment="1">
      <alignment vertical="center" wrapText="1"/>
    </xf>
    <xf numFmtId="0" fontId="58" fillId="0" borderId="48" xfId="0" applyFont="1" applyBorder="1"/>
    <xf numFmtId="0" fontId="0" fillId="0" borderId="49" xfId="0" applyBorder="1" applyAlignment="1">
      <alignment wrapText="1"/>
    </xf>
    <xf numFmtId="0" fontId="62" fillId="0" borderId="50" xfId="0" applyFont="1" applyBorder="1"/>
    <xf numFmtId="0" fontId="63" fillId="0" borderId="51" xfId="0" applyFont="1" applyBorder="1"/>
    <xf numFmtId="0" fontId="64" fillId="0" borderId="52" xfId="0" applyFont="1" applyBorder="1" applyAlignment="1">
      <alignment horizontal="center" wrapText="1"/>
    </xf>
    <xf numFmtId="0" fontId="0" fillId="0" borderId="53" xfId="0" applyBorder="1"/>
    <xf numFmtId="0" fontId="65" fillId="0" borderId="54" xfId="0" applyFont="1" applyBorder="1"/>
    <xf numFmtId="0" fontId="66" fillId="0" borderId="55" xfId="0" applyFont="1" applyBorder="1"/>
    <xf numFmtId="0" fontId="67" fillId="0" borderId="56" xfId="0" applyFont="1" applyBorder="1" applyAlignment="1">
      <alignment horizontal="center"/>
    </xf>
    <xf numFmtId="0" fontId="68" fillId="0" borderId="0" xfId="0" applyFont="1"/>
    <xf numFmtId="0" fontId="70" fillId="0" borderId="57" xfId="0" applyFont="1" applyBorder="1" applyAlignment="1">
      <alignment vertical="center" wrapText="1"/>
    </xf>
    <xf numFmtId="0" fontId="71" fillId="0" borderId="59" xfId="0" applyFont="1" applyBorder="1" applyAlignment="1">
      <alignment horizontal="center"/>
    </xf>
    <xf numFmtId="0" fontId="72" fillId="0" borderId="60" xfId="0" applyFont="1" applyBorder="1" applyAlignment="1">
      <alignment vertical="center" wrapText="1"/>
    </xf>
    <xf numFmtId="0" fontId="73" fillId="11" borderId="61" xfId="0" applyFont="1" applyFill="1" applyBorder="1"/>
    <xf numFmtId="0" fontId="76" fillId="0" borderId="63" xfId="0" applyFont="1" applyBorder="1" applyAlignment="1">
      <alignment wrapText="1"/>
    </xf>
    <xf numFmtId="0" fontId="79" fillId="0" borderId="65" xfId="0" applyFont="1" applyBorder="1" applyAlignment="1">
      <alignment wrapText="1"/>
    </xf>
    <xf numFmtId="0" fontId="81" fillId="0" borderId="66" xfId="0" applyFont="1" applyBorder="1" applyAlignment="1">
      <alignment vertical="center" wrapText="1"/>
    </xf>
    <xf numFmtId="0" fontId="83" fillId="0" borderId="67" xfId="0" applyFont="1" applyBorder="1"/>
    <xf numFmtId="0" fontId="84" fillId="0" borderId="68" xfId="0" applyFont="1" applyBorder="1" applyAlignment="1">
      <alignment horizontal="center"/>
    </xf>
    <xf numFmtId="0" fontId="0" fillId="0" borderId="69" xfId="0" applyBorder="1" applyAlignment="1">
      <alignment wrapText="1"/>
    </xf>
    <xf numFmtId="0" fontId="85" fillId="14" borderId="70" xfId="0" applyFont="1" applyFill="1" applyBorder="1" applyAlignment="1">
      <alignment wrapText="1"/>
    </xf>
    <xf numFmtId="0" fontId="86" fillId="0" borderId="72" xfId="0" applyFont="1" applyBorder="1" applyAlignment="1">
      <alignment vertical="center" wrapText="1"/>
    </xf>
    <xf numFmtId="0" fontId="87" fillId="0" borderId="73" xfId="0" applyFont="1" applyBorder="1" applyAlignment="1">
      <alignment horizontal="center"/>
    </xf>
    <xf numFmtId="0" fontId="88" fillId="0" borderId="75" xfId="0" applyFont="1" applyBorder="1" applyAlignment="1">
      <alignment wrapText="1"/>
    </xf>
    <xf numFmtId="0" fontId="91" fillId="0" borderId="78" xfId="0" applyFont="1" applyBorder="1" applyAlignment="1">
      <alignment wrapText="1"/>
    </xf>
    <xf numFmtId="0" fontId="92" fillId="0" borderId="79" xfId="0" applyFont="1" applyBorder="1" applyAlignment="1">
      <alignment wrapText="1"/>
    </xf>
    <xf numFmtId="0" fontId="93" fillId="0" borderId="80" xfId="0" applyFont="1" applyBorder="1" applyAlignment="1">
      <alignment horizontal="center"/>
    </xf>
    <xf numFmtId="0" fontId="94" fillId="0" borderId="82" xfId="0" applyFont="1" applyBorder="1"/>
    <xf numFmtId="0" fontId="95" fillId="0" borderId="83" xfId="0" applyFont="1" applyBorder="1" applyAlignment="1">
      <alignment horizontal="center" vertical="center" wrapText="1"/>
    </xf>
    <xf numFmtId="0" fontId="97" fillId="0" borderId="84" xfId="0" applyFont="1" applyBorder="1" applyAlignment="1">
      <alignment horizontal="center"/>
    </xf>
    <xf numFmtId="0" fontId="98" fillId="0" borderId="85" xfId="0" applyFont="1" applyBorder="1" applyAlignment="1">
      <alignment horizontal="center" vertical="center" wrapText="1"/>
    </xf>
    <xf numFmtId="0" fontId="99" fillId="17" borderId="86" xfId="0" applyFont="1" applyFill="1" applyBorder="1"/>
    <xf numFmtId="0" fontId="101" fillId="0" borderId="88" xfId="0" applyFont="1" applyBorder="1"/>
    <xf numFmtId="0" fontId="102" fillId="0" borderId="90" xfId="0" applyFont="1" applyBorder="1" applyAlignment="1">
      <alignment horizontal="center" vertical="center" wrapText="1"/>
    </xf>
    <xf numFmtId="0" fontId="103" fillId="0" borderId="91" xfId="0" applyFont="1" applyBorder="1"/>
    <xf numFmtId="0" fontId="104" fillId="0" borderId="92" xfId="0" applyFont="1" applyBorder="1"/>
    <xf numFmtId="0" fontId="105" fillId="0" borderId="93" xfId="0" applyFont="1" applyBorder="1" applyAlignment="1">
      <alignment horizontal="center"/>
    </xf>
    <xf numFmtId="0" fontId="106" fillId="0" borderId="94" xfId="0" applyFont="1" applyBorder="1" applyAlignment="1">
      <alignment horizontal="center" wrapText="1"/>
    </xf>
    <xf numFmtId="0" fontId="108" fillId="0" borderId="95" xfId="0" applyFont="1" applyBorder="1" applyAlignment="1">
      <alignment horizontal="center" vertical="center"/>
    </xf>
    <xf numFmtId="0" fontId="0" fillId="0" borderId="96" xfId="0" applyBorder="1" applyAlignment="1">
      <alignment wrapText="1"/>
    </xf>
    <xf numFmtId="0" fontId="111" fillId="0" borderId="0" xfId="0" applyFont="1"/>
    <xf numFmtId="0" fontId="112" fillId="0" borderId="97" xfId="0" applyFont="1" applyBorder="1"/>
    <xf numFmtId="0" fontId="0" fillId="0" borderId="98" xfId="0" applyBorder="1" applyAlignment="1">
      <alignment wrapText="1"/>
    </xf>
    <xf numFmtId="0" fontId="113" fillId="0" borderId="99" xfId="0" applyFont="1" applyBorder="1"/>
    <xf numFmtId="0" fontId="114" fillId="0" borderId="100" xfId="0" applyFont="1" applyBorder="1"/>
    <xf numFmtId="0" fontId="116" fillId="0" borderId="102" xfId="0" applyFont="1" applyBorder="1" applyAlignment="1">
      <alignment wrapText="1"/>
    </xf>
    <xf numFmtId="0" fontId="0" fillId="0" borderId="103" xfId="0" applyBorder="1" applyAlignment="1">
      <alignment wrapText="1"/>
    </xf>
    <xf numFmtId="0" fontId="0" fillId="0" borderId="104" xfId="0" applyBorder="1" applyAlignment="1">
      <alignment wrapText="1"/>
    </xf>
    <xf numFmtId="0" fontId="0" fillId="0" borderId="0" xfId="0"/>
    <xf numFmtId="0" fontId="120" fillId="0" borderId="105" xfId="0" applyFont="1" applyBorder="1"/>
    <xf numFmtId="0" fontId="121" fillId="0" borderId="0" xfId="0" applyFont="1" applyAlignment="1">
      <alignment horizontal="left" wrapText="1"/>
    </xf>
    <xf numFmtId="0" fontId="125" fillId="0" borderId="108" xfId="0" applyFont="1" applyBorder="1" applyAlignment="1">
      <alignment horizontal="center"/>
    </xf>
    <xf numFmtId="0" fontId="0" fillId="0" borderId="109" xfId="0" applyBorder="1" applyAlignment="1">
      <alignment wrapText="1"/>
    </xf>
    <xf numFmtId="0" fontId="126" fillId="0" borderId="110" xfId="0" applyFont="1" applyBorder="1" applyAlignment="1">
      <alignment horizontal="center"/>
    </xf>
    <xf numFmtId="0" fontId="127" fillId="0" borderId="113" xfId="0" applyFont="1" applyBorder="1" applyAlignment="1">
      <alignment horizontal="center"/>
    </xf>
    <xf numFmtId="0" fontId="128" fillId="0" borderId="114" xfId="0" applyFont="1" applyBorder="1" applyAlignment="1">
      <alignment vertical="center" wrapText="1"/>
    </xf>
    <xf numFmtId="0" fontId="129" fillId="0" borderId="115" xfId="0" applyFont="1" applyBorder="1"/>
    <xf numFmtId="0" fontId="130" fillId="0" borderId="116" xfId="0" applyFont="1" applyBorder="1" applyAlignment="1">
      <alignment wrapText="1"/>
    </xf>
    <xf numFmtId="0" fontId="0" fillId="0" borderId="118" xfId="0" applyBorder="1" applyAlignment="1">
      <alignment wrapText="1"/>
    </xf>
    <xf numFmtId="0" fontId="132" fillId="0" borderId="119" xfId="0" applyFont="1" applyBorder="1" applyAlignment="1">
      <alignment horizontal="center"/>
    </xf>
    <xf numFmtId="0" fontId="0" fillId="0" borderId="120" xfId="0" applyBorder="1" applyAlignment="1">
      <alignment wrapText="1"/>
    </xf>
    <xf numFmtId="0" fontId="133" fillId="0" borderId="121" xfId="0" applyFont="1" applyBorder="1"/>
    <xf numFmtId="0" fontId="0" fillId="0" borderId="122" xfId="0" applyBorder="1" applyAlignment="1">
      <alignment wrapText="1"/>
    </xf>
    <xf numFmtId="0" fontId="135" fillId="0" borderId="124" xfId="0" applyFont="1" applyBorder="1" applyAlignment="1">
      <alignment horizontal="center" vertical="center" wrapText="1"/>
    </xf>
    <xf numFmtId="0" fontId="136" fillId="0" borderId="0" xfId="0" applyFont="1"/>
    <xf numFmtId="0" fontId="137" fillId="0" borderId="0" xfId="0" applyFont="1"/>
    <xf numFmtId="0" fontId="0" fillId="0" borderId="126" xfId="0" applyBorder="1" applyAlignment="1">
      <alignment wrapText="1"/>
    </xf>
    <xf numFmtId="0" fontId="0" fillId="0" borderId="127" xfId="0" applyBorder="1" applyAlignment="1">
      <alignment wrapText="1"/>
    </xf>
    <xf numFmtId="0" fontId="139" fillId="0" borderId="128" xfId="0" applyFont="1" applyBorder="1" applyAlignment="1">
      <alignment horizontal="center" vertical="center" wrapText="1"/>
    </xf>
    <xf numFmtId="0" fontId="140" fillId="0" borderId="129" xfId="0" applyFont="1" applyBorder="1" applyAlignment="1">
      <alignment wrapText="1"/>
    </xf>
    <xf numFmtId="0" fontId="142" fillId="22" borderId="130" xfId="0" applyFont="1" applyFill="1" applyBorder="1"/>
    <xf numFmtId="0" fontId="143" fillId="0" borderId="131" xfId="0" applyFont="1" applyBorder="1"/>
    <xf numFmtId="0" fontId="144" fillId="0" borderId="132" xfId="0" applyFont="1" applyBorder="1"/>
    <xf numFmtId="0" fontId="146" fillId="0" borderId="0" xfId="0" applyFont="1" applyAlignment="1">
      <alignment wrapText="1"/>
    </xf>
    <xf numFmtId="0" fontId="147" fillId="0" borderId="134" xfId="0" applyFont="1" applyBorder="1" applyAlignment="1">
      <alignment horizontal="center" vertical="center"/>
    </xf>
    <xf numFmtId="0" fontId="148" fillId="0" borderId="135" xfId="0" applyFont="1" applyBorder="1" applyAlignment="1">
      <alignment horizontal="center"/>
    </xf>
    <xf numFmtId="0" fontId="149" fillId="0" borderId="136" xfId="0" applyFont="1" applyBorder="1" applyAlignment="1">
      <alignment horizontal="center"/>
    </xf>
    <xf numFmtId="0" fontId="151" fillId="0" borderId="137" xfId="0" applyFont="1" applyBorder="1"/>
    <xf numFmtId="0" fontId="152" fillId="0" borderId="138" xfId="0" applyFont="1" applyBorder="1"/>
    <xf numFmtId="0" fontId="153" fillId="0" borderId="139" xfId="0" applyFont="1" applyBorder="1"/>
    <xf numFmtId="0" fontId="154" fillId="0" borderId="140" xfId="0" applyFont="1" applyBorder="1" applyAlignment="1">
      <alignment horizontal="center"/>
    </xf>
    <xf numFmtId="0" fontId="155" fillId="0" borderId="141" xfId="0" applyFont="1" applyBorder="1" applyAlignment="1">
      <alignment horizontal="center"/>
    </xf>
    <xf numFmtId="0" fontId="156" fillId="0" borderId="142" xfId="0" applyFont="1" applyBorder="1"/>
    <xf numFmtId="0" fontId="157" fillId="0" borderId="143" xfId="0" applyFont="1" applyBorder="1" applyAlignment="1">
      <alignment wrapText="1"/>
    </xf>
    <xf numFmtId="0" fontId="159" fillId="0" borderId="145" xfId="0" applyFont="1" applyBorder="1" applyAlignment="1">
      <alignment horizontal="center"/>
    </xf>
    <xf numFmtId="0" fontId="160" fillId="0" borderId="146" xfId="0" applyFont="1" applyBorder="1"/>
    <xf numFmtId="0" fontId="162" fillId="0" borderId="148" xfId="0" applyFont="1" applyBorder="1"/>
    <xf numFmtId="0" fontId="163" fillId="0" borderId="149" xfId="0" applyFont="1" applyBorder="1" applyAlignment="1">
      <alignment wrapText="1"/>
    </xf>
    <xf numFmtId="0" fontId="164" fillId="24" borderId="150" xfId="0" applyFont="1" applyFill="1" applyBorder="1"/>
    <xf numFmtId="0" fontId="167" fillId="0" borderId="152" xfId="0" applyFont="1" applyBorder="1" applyAlignment="1">
      <alignment wrapText="1"/>
    </xf>
    <xf numFmtId="0" fontId="168" fillId="0" borderId="153" xfId="0" applyFont="1" applyBorder="1"/>
    <xf numFmtId="0" fontId="160" fillId="0" borderId="0" xfId="0" applyFont="1" applyBorder="1"/>
    <xf numFmtId="0" fontId="69" fillId="0" borderId="0" xfId="0" applyFont="1" applyBorder="1"/>
    <xf numFmtId="0" fontId="32" fillId="0" borderId="0" xfId="0" applyFont="1" applyBorder="1"/>
    <xf numFmtId="0" fontId="80" fillId="0" borderId="0" xfId="0" applyFont="1" applyBorder="1"/>
    <xf numFmtId="0" fontId="27" fillId="0" borderId="0" xfId="0" applyFont="1" applyBorder="1"/>
    <xf numFmtId="0" fontId="44" fillId="8" borderId="67" xfId="0" applyFont="1" applyFill="1" applyBorder="1"/>
    <xf numFmtId="0" fontId="143" fillId="0" borderId="135" xfId="0" applyFont="1" applyBorder="1"/>
    <xf numFmtId="0" fontId="58" fillId="0" borderId="68" xfId="0" applyFont="1" applyBorder="1"/>
    <xf numFmtId="0" fontId="32" fillId="0" borderId="119" xfId="0" applyFont="1" applyBorder="1"/>
    <xf numFmtId="0" fontId="43" fillId="0" borderId="141" xfId="0" applyFont="1" applyBorder="1"/>
    <xf numFmtId="0" fontId="0" fillId="0" borderId="0" xfId="0" applyBorder="1" applyAlignment="1">
      <alignment wrapText="1"/>
    </xf>
    <xf numFmtId="0" fontId="119" fillId="0" borderId="132" xfId="0" applyFont="1" applyBorder="1" applyAlignment="1">
      <alignment horizontal="center" vertical="center" wrapText="1"/>
    </xf>
    <xf numFmtId="0" fontId="106" fillId="0" borderId="65" xfId="0" applyFont="1" applyBorder="1" applyAlignment="1">
      <alignment horizontal="center" wrapText="1"/>
    </xf>
    <xf numFmtId="0" fontId="61" fillId="0" borderId="115" xfId="0" applyFont="1" applyBorder="1" applyAlignment="1">
      <alignment horizontal="center" vertical="center"/>
    </xf>
    <xf numFmtId="0" fontId="1" fillId="0" borderId="119" xfId="0" applyFont="1" applyBorder="1" applyAlignment="1">
      <alignment horizontal="center" vertical="center"/>
    </xf>
    <xf numFmtId="0" fontId="82" fillId="0" borderId="146" xfId="0" applyFont="1" applyBorder="1" applyAlignment="1">
      <alignment horizontal="center"/>
    </xf>
    <xf numFmtId="0" fontId="133" fillId="0" borderId="147" xfId="0" applyFont="1" applyBorder="1"/>
    <xf numFmtId="0" fontId="96" fillId="0" borderId="116" xfId="0" applyFont="1" applyBorder="1" applyAlignment="1">
      <alignment horizontal="center"/>
    </xf>
    <xf numFmtId="0" fontId="26" fillId="5" borderId="42" xfId="0" applyFont="1" applyFill="1" applyBorder="1" applyAlignment="1">
      <alignment horizontal="center"/>
    </xf>
    <xf numFmtId="0" fontId="45" fillId="0" borderId="125" xfId="0" applyFont="1" applyBorder="1"/>
    <xf numFmtId="0" fontId="22" fillId="0" borderId="125" xfId="0" applyFont="1" applyBorder="1" applyAlignment="1">
      <alignment horizontal="center"/>
    </xf>
    <xf numFmtId="0" fontId="16" fillId="0" borderId="132" xfId="0" applyFont="1" applyBorder="1" applyAlignment="1">
      <alignment horizontal="center" vertical="center" wrapText="1"/>
    </xf>
    <xf numFmtId="0" fontId="13" fillId="0" borderId="115" xfId="0" applyFont="1" applyBorder="1" applyAlignment="1">
      <alignment horizontal="center"/>
    </xf>
    <xf numFmtId="0" fontId="71" fillId="0" borderId="119" xfId="0" applyFont="1" applyBorder="1" applyAlignment="1">
      <alignment horizontal="center"/>
    </xf>
    <xf numFmtId="0" fontId="30" fillId="0" borderId="145" xfId="0" applyFont="1" applyBorder="1" applyAlignment="1">
      <alignment horizontal="center"/>
    </xf>
    <xf numFmtId="0" fontId="117" fillId="0" borderId="68" xfId="0" applyFont="1" applyBorder="1" applyAlignment="1">
      <alignment horizontal="center"/>
    </xf>
    <xf numFmtId="0" fontId="107" fillId="19" borderId="42" xfId="0" applyFont="1" applyFill="1" applyBorder="1" applyAlignment="1">
      <alignment horizontal="center"/>
    </xf>
    <xf numFmtId="0" fontId="59" fillId="0" borderId="147" xfId="0" applyFont="1" applyFill="1" applyBorder="1"/>
    <xf numFmtId="0" fontId="110" fillId="0" borderId="153" xfId="0" applyFont="1" applyFill="1" applyBorder="1"/>
    <xf numFmtId="0" fontId="10" fillId="0" borderId="138" xfId="0" applyFont="1" applyBorder="1" applyAlignment="1">
      <alignment horizontal="center"/>
    </xf>
    <xf numFmtId="0" fontId="102" fillId="0" borderId="141" xfId="0" applyFont="1" applyBorder="1" applyAlignment="1">
      <alignment horizontal="center" vertical="center" wrapText="1"/>
    </xf>
    <xf numFmtId="0" fontId="16" fillId="0" borderId="85" xfId="0" applyFont="1" applyBorder="1" applyAlignment="1">
      <alignment horizontal="center" vertical="center" wrapText="1"/>
    </xf>
    <xf numFmtId="0" fontId="127" fillId="0" borderId="147" xfId="0" applyFont="1" applyBorder="1" applyAlignment="1">
      <alignment horizontal="center"/>
    </xf>
    <xf numFmtId="0" fontId="149" fillId="0" borderId="152" xfId="0" applyFont="1" applyBorder="1" applyAlignment="1">
      <alignment horizontal="center"/>
    </xf>
    <xf numFmtId="0" fontId="170" fillId="0" borderId="110" xfId="0" applyFont="1" applyBorder="1" applyAlignment="1">
      <alignment horizontal="center"/>
    </xf>
    <xf numFmtId="0" fontId="170" fillId="0" borderId="143" xfId="0" applyFont="1" applyBorder="1" applyAlignment="1">
      <alignment wrapText="1"/>
    </xf>
    <xf numFmtId="0" fontId="170" fillId="0" borderId="129" xfId="0" applyFont="1" applyBorder="1" applyAlignment="1">
      <alignment wrapText="1"/>
    </xf>
    <xf numFmtId="0" fontId="170" fillId="0" borderId="116" xfId="0" applyFont="1" applyBorder="1" applyAlignment="1">
      <alignment wrapText="1"/>
    </xf>
    <xf numFmtId="0" fontId="83" fillId="0" borderId="86" xfId="0" applyFont="1" applyBorder="1"/>
    <xf numFmtId="0" fontId="31" fillId="6" borderId="124" xfId="0" applyFont="1" applyFill="1" applyBorder="1"/>
    <xf numFmtId="0" fontId="130" fillId="0" borderId="143" xfId="0" applyFont="1" applyBorder="1" applyAlignment="1">
      <alignment wrapText="1"/>
    </xf>
    <xf numFmtId="0" fontId="140" fillId="0" borderId="139" xfId="0" applyFont="1" applyBorder="1" applyAlignment="1">
      <alignment wrapText="1"/>
    </xf>
    <xf numFmtId="0" fontId="120" fillId="0" borderId="143" xfId="0" applyFont="1" applyBorder="1" applyAlignment="1">
      <alignment wrapText="1"/>
    </xf>
    <xf numFmtId="0" fontId="160" fillId="0" borderId="0" xfId="0" applyFont="1" applyBorder="1" applyAlignment="1">
      <alignment wrapText="1"/>
    </xf>
    <xf numFmtId="0" fontId="170" fillId="0" borderId="139" xfId="0" applyFont="1" applyBorder="1" applyAlignment="1">
      <alignment wrapText="1"/>
    </xf>
    <xf numFmtId="0" fontId="170" fillId="0" borderId="146" xfId="0" applyFont="1" applyBorder="1" applyAlignment="1">
      <alignment wrapText="1"/>
    </xf>
    <xf numFmtId="0" fontId="32" fillId="0" borderId="129" xfId="0" applyFont="1" applyBorder="1"/>
    <xf numFmtId="0" fontId="58" fillId="0" borderId="119" xfId="0" applyFont="1" applyBorder="1"/>
    <xf numFmtId="0" fontId="28" fillId="0" borderId="150" xfId="0" applyFont="1" applyBorder="1"/>
    <xf numFmtId="0" fontId="6" fillId="0" borderId="86" xfId="0" applyFont="1" applyBorder="1"/>
    <xf numFmtId="0" fontId="0" fillId="0" borderId="0" xfId="0" applyFont="1" applyBorder="1"/>
    <xf numFmtId="0" fontId="0" fillId="0" borderId="0" xfId="0" applyFont="1" applyFill="1" applyBorder="1"/>
    <xf numFmtId="0" fontId="0" fillId="0" borderId="139" xfId="0" applyFont="1" applyBorder="1"/>
    <xf numFmtId="0" fontId="0" fillId="0" borderId="146" xfId="0" applyFont="1" applyBorder="1" applyAlignment="1">
      <alignment wrapText="1"/>
    </xf>
    <xf numFmtId="0" fontId="170" fillId="0" borderId="106" xfId="0" applyFont="1" applyBorder="1" applyAlignment="1">
      <alignment vertical="center" wrapText="1"/>
    </xf>
    <xf numFmtId="0" fontId="170" fillId="0" borderId="58" xfId="0" applyFont="1" applyBorder="1" applyAlignment="1">
      <alignment vertical="center" wrapText="1"/>
    </xf>
    <xf numFmtId="0" fontId="170" fillId="0" borderId="89" xfId="0" applyFont="1" applyBorder="1" applyAlignment="1">
      <alignment vertical="center" wrapText="1"/>
    </xf>
    <xf numFmtId="0" fontId="170" fillId="0" borderId="81" xfId="0" applyFont="1" applyBorder="1" applyAlignment="1">
      <alignment vertical="center" wrapText="1"/>
    </xf>
    <xf numFmtId="0" fontId="170" fillId="0" borderId="112" xfId="0" applyFont="1" applyBorder="1" applyAlignment="1">
      <alignment vertical="center" wrapText="1"/>
    </xf>
    <xf numFmtId="0" fontId="170" fillId="0" borderId="151" xfId="0" applyFont="1" applyBorder="1" applyAlignment="1">
      <alignment vertical="center" wrapText="1"/>
    </xf>
    <xf numFmtId="0" fontId="170" fillId="0" borderId="74" xfId="0" applyFont="1" applyBorder="1" applyAlignment="1">
      <alignment vertical="center" wrapText="1"/>
    </xf>
    <xf numFmtId="0" fontId="170" fillId="0" borderId="9" xfId="0" applyFont="1" applyBorder="1" applyAlignment="1">
      <alignment vertical="center" wrapText="1"/>
    </xf>
    <xf numFmtId="0" fontId="0" fillId="0" borderId="0" xfId="0" applyFill="1" applyAlignment="1">
      <alignment wrapText="1"/>
    </xf>
    <xf numFmtId="0" fontId="170" fillId="0" borderId="151" xfId="0" applyFont="1" applyFill="1" applyBorder="1" applyAlignment="1">
      <alignment vertical="center" wrapText="1"/>
    </xf>
    <xf numFmtId="0" fontId="170" fillId="0" borderId="74" xfId="0" applyFont="1" applyFill="1" applyBorder="1" applyAlignment="1">
      <alignment vertical="center" wrapText="1"/>
    </xf>
    <xf numFmtId="0" fontId="137" fillId="0" borderId="0" xfId="0" applyFont="1"/>
    <xf numFmtId="0" fontId="111" fillId="0" borderId="0" xfId="0" applyFont="1"/>
    <xf numFmtId="0" fontId="28" fillId="0" borderId="119" xfId="0" applyFont="1" applyBorder="1"/>
    <xf numFmtId="0" fontId="0" fillId="0" borderId="143" xfId="0" applyFont="1" applyBorder="1"/>
    <xf numFmtId="0" fontId="0" fillId="0" borderId="116" xfId="0" applyFont="1" applyBorder="1" applyAlignment="1">
      <alignment wrapText="1"/>
    </xf>
    <xf numFmtId="0" fontId="0" fillId="0" borderId="139" xfId="0" applyBorder="1" applyAlignment="1">
      <alignment wrapText="1"/>
    </xf>
    <xf numFmtId="0" fontId="5" fillId="0" borderId="0" xfId="0" applyFont="1" applyAlignment="1"/>
    <xf numFmtId="0" fontId="137" fillId="0" borderId="0" xfId="0" applyFont="1" applyAlignment="1"/>
    <xf numFmtId="0" fontId="111" fillId="0" borderId="0" xfId="0" applyFont="1" applyAlignment="1"/>
    <xf numFmtId="0" fontId="99" fillId="0" borderId="143" xfId="0" applyFont="1" applyFill="1" applyBorder="1"/>
    <xf numFmtId="0" fontId="44" fillId="0" borderId="116" xfId="0" applyFont="1" applyFill="1" applyBorder="1"/>
    <xf numFmtId="0" fontId="1" fillId="0" borderId="68" xfId="0" applyFont="1" applyFill="1" applyBorder="1"/>
    <xf numFmtId="0" fontId="1" fillId="0" borderId="59" xfId="0" applyFont="1" applyBorder="1" applyAlignment="1">
      <alignment horizontal="center"/>
    </xf>
    <xf numFmtId="0" fontId="1" fillId="0" borderId="71" xfId="0" applyFont="1" applyBorder="1" applyAlignment="1">
      <alignment wrapText="1"/>
    </xf>
    <xf numFmtId="0" fontId="171" fillId="25" borderId="71" xfId="0" applyFont="1" applyFill="1" applyBorder="1" applyAlignment="1">
      <alignment horizontal="center" wrapText="1"/>
    </xf>
    <xf numFmtId="0" fontId="161" fillId="0" borderId="147" xfId="0" applyFont="1" applyFill="1" applyBorder="1" applyAlignment="1">
      <alignment horizontal="right"/>
    </xf>
    <xf numFmtId="0" fontId="4" fillId="25" borderId="102" xfId="0" applyFont="1" applyFill="1" applyBorder="1" applyAlignment="1">
      <alignment horizontal="center" wrapText="1"/>
    </xf>
    <xf numFmtId="0" fontId="106" fillId="25" borderId="102" xfId="0" applyFont="1" applyFill="1" applyBorder="1" applyAlignment="1">
      <alignment horizontal="center" wrapText="1"/>
    </xf>
    <xf numFmtId="0" fontId="1" fillId="0" borderId="102" xfId="0" applyFont="1" applyBorder="1" applyAlignment="1">
      <alignment wrapText="1"/>
    </xf>
    <xf numFmtId="0" fontId="1" fillId="0" borderId="111" xfId="0" applyFont="1" applyBorder="1"/>
    <xf numFmtId="0" fontId="1" fillId="0" borderId="138" xfId="0" applyFont="1" applyBorder="1"/>
    <xf numFmtId="0" fontId="1" fillId="0" borderId="8" xfId="0" applyFont="1" applyBorder="1"/>
    <xf numFmtId="0" fontId="1" fillId="0" borderId="59" xfId="0" applyFont="1" applyBorder="1"/>
    <xf numFmtId="0" fontId="1" fillId="0" borderId="20" xfId="0" applyFont="1" applyBorder="1"/>
    <xf numFmtId="0" fontId="1" fillId="0" borderId="147" xfId="0" applyFont="1" applyBorder="1"/>
    <xf numFmtId="0" fontId="1" fillId="0" borderId="147" xfId="0" applyFont="1" applyBorder="1"/>
    <xf numFmtId="0" fontId="1" fillId="0" borderId="125" xfId="0" applyFont="1" applyBorder="1"/>
    <xf numFmtId="0" fontId="1" fillId="0" borderId="50" xfId="0" applyFont="1" applyBorder="1"/>
    <xf numFmtId="0" fontId="1" fillId="0" borderId="147" xfId="0" applyFont="1" applyBorder="1"/>
    <xf numFmtId="0" fontId="1" fillId="0" borderId="148" xfId="0" applyFont="1" applyBorder="1"/>
    <xf numFmtId="0" fontId="1" fillId="0" borderId="153" xfId="0" applyFont="1" applyBorder="1"/>
    <xf numFmtId="0" fontId="1" fillId="0" borderId="147" xfId="0" applyFont="1" applyFill="1" applyBorder="1"/>
    <xf numFmtId="0" fontId="1" fillId="0" borderId="153" xfId="0" applyFont="1" applyFill="1" applyBorder="1"/>
    <xf numFmtId="0" fontId="1" fillId="0" borderId="15" xfId="0" applyFont="1" applyBorder="1"/>
    <xf numFmtId="0" fontId="1" fillId="0" borderId="125" xfId="0" applyFont="1" applyBorder="1"/>
    <xf numFmtId="0" fontId="1" fillId="0" borderId="50" xfId="0" applyFont="1" applyBorder="1"/>
    <xf numFmtId="0" fontId="1" fillId="0" borderId="84" xfId="0" applyFont="1" applyBorder="1"/>
    <xf numFmtId="0" fontId="1" fillId="0" borderId="152" xfId="0" applyFont="1" applyBorder="1"/>
    <xf numFmtId="0" fontId="1" fillId="0" borderId="147" xfId="0" applyFont="1" applyBorder="1"/>
    <xf numFmtId="0" fontId="1" fillId="0" borderId="148" xfId="0" applyFont="1" applyBorder="1"/>
    <xf numFmtId="0" fontId="1" fillId="0" borderId="153" xfId="0" applyFont="1" applyBorder="1"/>
    <xf numFmtId="0" fontId="1" fillId="0" borderId="56" xfId="0" applyFont="1" applyBorder="1"/>
    <xf numFmtId="0" fontId="1" fillId="0" borderId="157" xfId="0" applyFont="1" applyBorder="1"/>
    <xf numFmtId="0" fontId="172" fillId="0" borderId="112" xfId="0" applyFont="1" applyBorder="1" applyAlignment="1">
      <alignment vertical="center" wrapText="1"/>
    </xf>
    <xf numFmtId="0" fontId="172" fillId="0" borderId="151" xfId="0" applyFont="1" applyBorder="1" applyAlignment="1">
      <alignment vertical="center" wrapText="1"/>
    </xf>
    <xf numFmtId="0" fontId="172" fillId="0" borderId="9" xfId="0" applyFont="1" applyBorder="1" applyAlignment="1">
      <alignment vertical="center" wrapText="1"/>
    </xf>
    <xf numFmtId="0" fontId="172" fillId="0" borderId="74" xfId="0" applyFont="1" applyBorder="1" applyAlignment="1">
      <alignment vertical="center" wrapText="1"/>
    </xf>
    <xf numFmtId="0" fontId="172" fillId="0" borderId="40" xfId="0" applyFont="1" applyBorder="1" applyAlignment="1">
      <alignment vertical="center" wrapText="1"/>
    </xf>
    <xf numFmtId="0" fontId="173" fillId="0" borderId="19" xfId="0" applyFont="1" applyBorder="1" applyAlignment="1">
      <alignment vertical="center" wrapText="1"/>
    </xf>
    <xf numFmtId="0" fontId="173" fillId="0" borderId="66" xfId="0" applyFont="1" applyBorder="1" applyAlignment="1">
      <alignment vertical="center" wrapText="1"/>
    </xf>
    <xf numFmtId="0" fontId="172" fillId="0" borderId="25" xfId="0" applyFont="1" applyBorder="1" applyAlignment="1">
      <alignment vertical="center" wrapText="1"/>
    </xf>
    <xf numFmtId="0" fontId="172" fillId="0" borderId="11" xfId="0" applyFont="1" applyBorder="1" applyAlignment="1">
      <alignment vertical="center" wrapText="1"/>
    </xf>
    <xf numFmtId="0" fontId="48" fillId="0" borderId="111" xfId="0" applyFont="1" applyBorder="1" applyAlignment="1">
      <alignment wrapText="1"/>
    </xf>
    <xf numFmtId="0" fontId="157" fillId="0" borderId="143" xfId="0" applyFont="1" applyBorder="1" applyAlignment="1">
      <alignment wrapText="1"/>
    </xf>
    <xf numFmtId="0" fontId="78" fillId="0" borderId="116" xfId="0" applyFont="1" applyBorder="1" applyAlignment="1">
      <alignment wrapText="1"/>
    </xf>
    <xf numFmtId="0" fontId="109" fillId="0" borderId="59" xfId="0" applyFont="1" applyBorder="1" applyAlignment="1">
      <alignment wrapText="1"/>
    </xf>
    <xf numFmtId="0" fontId="146" fillId="0" borderId="0" xfId="0" applyFont="1" applyBorder="1" applyAlignment="1">
      <alignment wrapText="1"/>
    </xf>
    <xf numFmtId="0" fontId="122" fillId="0" borderId="146" xfId="0" applyFont="1" applyBorder="1" applyAlignment="1">
      <alignment wrapText="1"/>
    </xf>
    <xf numFmtId="0" fontId="150" fillId="0" borderId="73" xfId="0" applyFont="1" applyBorder="1" applyAlignment="1">
      <alignment wrapText="1"/>
    </xf>
    <xf numFmtId="0" fontId="75" fillId="0" borderId="139" xfId="0" applyFont="1" applyBorder="1" applyAlignment="1">
      <alignment wrapText="1"/>
    </xf>
    <xf numFmtId="0" fontId="165" fillId="0" borderId="129" xfId="0" applyFont="1" applyBorder="1" applyAlignment="1">
      <alignment wrapText="1"/>
    </xf>
    <xf numFmtId="0" fontId="1" fillId="0" borderId="73" xfId="0" applyFont="1" applyBorder="1" applyAlignment="1">
      <alignment wrapText="1"/>
    </xf>
    <xf numFmtId="0" fontId="7" fillId="0" borderId="139" xfId="0" applyFont="1" applyBorder="1" applyAlignment="1">
      <alignment wrapText="1"/>
    </xf>
    <xf numFmtId="0" fontId="141" fillId="0" borderId="129" xfId="0" applyFont="1" applyBorder="1" applyAlignment="1">
      <alignment wrapText="1"/>
    </xf>
    <xf numFmtId="0" fontId="40" fillId="0" borderId="146" xfId="0" applyFont="1" applyBorder="1" applyAlignment="1">
      <alignment wrapText="1"/>
    </xf>
    <xf numFmtId="0" fontId="158" fillId="0" borderId="144" xfId="0" applyFont="1" applyBorder="1" applyAlignment="1">
      <alignment wrapText="1"/>
    </xf>
    <xf numFmtId="0" fontId="36" fillId="0" borderId="129" xfId="0" applyFont="1" applyBorder="1"/>
    <xf numFmtId="0" fontId="134" fillId="0" borderId="123" xfId="0" applyFont="1" applyBorder="1"/>
    <xf numFmtId="0" fontId="164" fillId="24" borderId="150" xfId="0" applyFont="1" applyFill="1" applyBorder="1"/>
    <xf numFmtId="0" fontId="99" fillId="17" borderId="86" xfId="0" applyFont="1" applyFill="1" applyBorder="1"/>
    <xf numFmtId="0" fontId="35" fillId="0" borderId="145" xfId="0" applyFont="1" applyBorder="1"/>
    <xf numFmtId="0" fontId="118" fillId="0" borderId="109" xfId="0" applyFont="1" applyBorder="1"/>
    <xf numFmtId="0" fontId="120" fillId="0" borderId="116" xfId="0" applyFont="1" applyBorder="1"/>
    <xf numFmtId="0" fontId="51" fillId="0" borderId="39" xfId="0" applyFont="1" applyBorder="1"/>
    <xf numFmtId="0" fontId="160" fillId="0" borderId="146" xfId="0" applyFont="1" applyBorder="1"/>
    <xf numFmtId="0" fontId="123" fillId="0" borderId="144" xfId="0" applyFont="1" applyBorder="1"/>
    <xf numFmtId="0" fontId="5" fillId="0" borderId="0" xfId="0" applyFont="1"/>
    <xf numFmtId="0" fontId="137" fillId="0" borderId="0" xfId="0" applyFont="1"/>
    <xf numFmtId="0" fontId="131" fillId="0" borderId="117" xfId="0" applyFont="1" applyBorder="1"/>
    <xf numFmtId="0" fontId="49" fillId="0" borderId="37" xfId="0" applyFont="1" applyBorder="1"/>
    <xf numFmtId="0" fontId="60" fillId="0" borderId="138" xfId="0" applyFont="1" applyBorder="1" applyAlignment="1">
      <alignment wrapText="1"/>
    </xf>
    <xf numFmtId="0" fontId="7" fillId="0" borderId="42" xfId="0" applyFont="1" applyBorder="1" applyAlignment="1">
      <alignment wrapText="1"/>
    </xf>
    <xf numFmtId="0" fontId="141" fillId="0" borderId="154" xfId="0" applyFont="1" applyBorder="1" applyAlignment="1">
      <alignment wrapText="1"/>
    </xf>
    <xf numFmtId="0" fontId="42" fillId="0" borderId="155" xfId="0" applyFont="1" applyBorder="1" applyAlignment="1">
      <alignment wrapText="1"/>
    </xf>
    <xf numFmtId="0" fontId="2" fillId="0" borderId="1" xfId="0" applyFont="1" applyBorder="1" applyAlignment="1">
      <alignment wrapText="1"/>
    </xf>
    <xf numFmtId="0" fontId="169" fillId="0" borderId="156" xfId="0" applyFont="1" applyBorder="1" applyAlignment="1">
      <alignment wrapText="1"/>
    </xf>
    <xf numFmtId="0" fontId="111" fillId="0" borderId="0" xfId="0" applyFont="1"/>
    <xf numFmtId="0" fontId="124" fillId="20" borderId="107" xfId="0" applyFont="1" applyFill="1" applyBorder="1" applyAlignment="1">
      <alignment horizontal="center"/>
    </xf>
    <xf numFmtId="0" fontId="39" fillId="7" borderId="30" xfId="0" applyFont="1" applyFill="1" applyBorder="1" applyAlignment="1">
      <alignment horizontal="center"/>
    </xf>
    <xf numFmtId="0" fontId="4" fillId="2" borderId="2" xfId="0" applyFont="1" applyFill="1" applyBorder="1" applyAlignment="1">
      <alignment horizontal="center"/>
    </xf>
    <xf numFmtId="0" fontId="14" fillId="4" borderId="0" xfId="0" applyFont="1" applyFill="1"/>
    <xf numFmtId="0" fontId="136" fillId="0" borderId="0" xfId="0" applyFont="1"/>
    <xf numFmtId="0" fontId="138" fillId="21" borderId="125" xfId="0" applyFont="1" applyFill="1" applyBorder="1" applyAlignment="1">
      <alignment horizontal="center"/>
    </xf>
    <xf numFmtId="0" fontId="52" fillId="10" borderId="42" xfId="0" applyFont="1" applyFill="1" applyBorder="1" applyAlignment="1">
      <alignment horizontal="center"/>
    </xf>
    <xf numFmtId="0" fontId="145" fillId="23" borderId="133" xfId="0" applyFont="1" applyFill="1" applyBorder="1" applyAlignment="1">
      <alignment horizontal="center"/>
    </xf>
    <xf numFmtId="0" fontId="100" fillId="18" borderId="87" xfId="0" applyFont="1" applyFill="1" applyBorder="1" applyAlignment="1">
      <alignment horizontal="center"/>
    </xf>
    <xf numFmtId="0" fontId="89" fillId="15" borderId="76" xfId="0" applyFont="1" applyFill="1" applyBorder="1" applyAlignment="1">
      <alignment horizontal="center"/>
    </xf>
    <xf numFmtId="0" fontId="77" fillId="13" borderId="64" xfId="0" applyFont="1" applyFill="1" applyBorder="1" applyAlignment="1">
      <alignment horizontal="center"/>
    </xf>
    <xf numFmtId="0" fontId="90" fillId="16" borderId="77" xfId="0" applyFont="1" applyFill="1" applyBorder="1" applyAlignment="1">
      <alignment horizontal="center"/>
    </xf>
    <xf numFmtId="0" fontId="33" fillId="0" borderId="112" xfId="0" applyFont="1" applyBorder="1" applyAlignment="1">
      <alignment horizontal="center" wrapText="1"/>
    </xf>
    <xf numFmtId="0" fontId="166" fillId="0" borderId="151" xfId="0" applyFont="1" applyBorder="1"/>
    <xf numFmtId="0" fontId="18" fillId="0" borderId="0" xfId="0" applyFont="1" applyAlignment="1">
      <alignment horizontal="center" wrapText="1"/>
    </xf>
    <xf numFmtId="0" fontId="4" fillId="11" borderId="117" xfId="0" applyFont="1" applyFill="1" applyBorder="1"/>
    <xf numFmtId="0" fontId="85" fillId="14" borderId="130" xfId="0" applyFont="1" applyFill="1" applyBorder="1" applyAlignment="1">
      <alignment wrapText="1"/>
    </xf>
    <xf numFmtId="0" fontId="74" fillId="12" borderId="124" xfId="0" applyFont="1" applyFill="1" applyBorder="1" applyAlignment="1">
      <alignment wrapText="1"/>
    </xf>
    <xf numFmtId="0" fontId="73" fillId="11" borderId="61" xfId="0" applyFont="1" applyFill="1" applyBorder="1"/>
    <xf numFmtId="0" fontId="85" fillId="14" borderId="70" xfId="0" applyFont="1" applyFill="1" applyBorder="1" applyAlignment="1">
      <alignment wrapText="1"/>
    </xf>
    <xf numFmtId="0" fontId="74" fillId="12" borderId="62" xfId="0" applyFont="1" applyFill="1" applyBorder="1" applyAlignment="1">
      <alignment wrapText="1"/>
    </xf>
    <xf numFmtId="0" fontId="74" fillId="12" borderId="130" xfId="0" applyFont="1" applyFill="1" applyBorder="1" applyAlignment="1">
      <alignment wrapText="1"/>
    </xf>
    <xf numFmtId="0" fontId="142" fillId="22" borderId="130" xfId="0" applyFont="1" applyFill="1" applyBorder="1"/>
    <xf numFmtId="0" fontId="31" fillId="6" borderId="21" xfId="0" applyFont="1" applyFill="1" applyBorder="1"/>
    <xf numFmtId="0" fontId="12" fillId="0" borderId="7" xfId="0" applyFont="1" applyBorder="1"/>
    <xf numFmtId="0" fontId="115" fillId="0" borderId="101" xfId="0" applyFont="1" applyBorder="1" applyAlignment="1">
      <alignment horizontal="left"/>
    </xf>
  </cellXfs>
  <cellStyles count="1">
    <cellStyle name="Normal" xfId="0" builtinId="0"/>
  </cellStyles>
  <dxfs count="4">
    <dxf>
      <font>
        <color rgb="FF000000"/>
      </font>
      <fill>
        <patternFill patternType="solid">
          <bgColor rgb="FFFF0000"/>
        </patternFill>
      </fill>
    </dxf>
    <dxf>
      <font>
        <color rgb="FFFF0000"/>
      </font>
      <fill>
        <patternFill patternType="solid">
          <bgColor rgb="FFFFFF00"/>
        </patternFill>
      </fill>
    </dxf>
    <dxf>
      <font>
        <color rgb="FFFF0000"/>
      </font>
      <fill>
        <patternFill patternType="solid">
          <bgColor rgb="FFFFFF00"/>
        </patternFill>
      </fill>
    </dxf>
    <dxf>
      <font>
        <color rgb="FFEFEFEF"/>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1" Type="http://schemas.openxmlformats.org/officeDocument/2006/relationships/sharedStrings" Target="sharedStrings.xml"/><Relationship Id="rId12"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 Id="rId9" Type="http://schemas.openxmlformats.org/officeDocument/2006/relationships/theme" Target="theme/theme1.xml"/><Relationship Id="rId10"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3"/>
  <sheetViews>
    <sheetView workbookViewId="0"/>
  </sheetViews>
  <sheetFormatPr baseColWidth="10" defaultColWidth="8" defaultRowHeight="12.75" customHeight="1" x14ac:dyDescent="0"/>
  <cols>
    <col min="1" max="1" width="4.6640625" customWidth="1"/>
    <col min="2" max="2" width="23" customWidth="1"/>
    <col min="3" max="3" width="35.1640625" customWidth="1"/>
    <col min="4" max="4" width="63.6640625" customWidth="1"/>
  </cols>
  <sheetData>
    <row r="1" spans="1:6" ht="12">
      <c r="A1" s="108"/>
      <c r="B1" s="275" t="s">
        <v>0</v>
      </c>
      <c r="C1" s="276"/>
      <c r="D1" s="108"/>
      <c r="E1" s="108"/>
      <c r="F1" s="108"/>
    </row>
    <row r="2" spans="1:6" ht="13.5" customHeight="1">
      <c r="A2" s="108"/>
      <c r="B2" s="27"/>
      <c r="C2" s="27"/>
      <c r="D2" s="27"/>
      <c r="E2" s="108"/>
      <c r="F2" s="108"/>
    </row>
    <row r="3" spans="1:6" ht="13.5" customHeight="1">
      <c r="A3" s="128"/>
      <c r="B3" s="56" t="s">
        <v>1</v>
      </c>
      <c r="C3" s="115" t="s">
        <v>2</v>
      </c>
      <c r="D3" s="35"/>
      <c r="E3" s="22"/>
      <c r="F3" s="108"/>
    </row>
    <row r="4" spans="1:6" ht="13.5" customHeight="1">
      <c r="A4" s="128"/>
      <c r="B4" s="56" t="s">
        <v>3</v>
      </c>
      <c r="C4" s="115" t="s">
        <v>4</v>
      </c>
      <c r="D4" s="35"/>
      <c r="E4" s="22"/>
      <c r="F4" s="108"/>
    </row>
    <row r="5" spans="1:6" ht="13.5" customHeight="1">
      <c r="A5" s="128"/>
      <c r="B5" s="56" t="s">
        <v>5</v>
      </c>
      <c r="C5" s="277" t="s">
        <v>6</v>
      </c>
      <c r="D5" s="278"/>
      <c r="E5" s="22"/>
      <c r="F5" s="108"/>
    </row>
    <row r="6" spans="1:6" ht="12">
      <c r="A6" s="108"/>
      <c r="B6" s="12"/>
      <c r="C6" s="120"/>
      <c r="D6" s="120"/>
      <c r="E6" s="108"/>
      <c r="F6" s="108"/>
    </row>
    <row r="7" spans="1:6" ht="13.5" customHeight="1" thickBot="1">
      <c r="A7" s="108"/>
      <c r="B7" s="27"/>
      <c r="C7" s="27"/>
      <c r="D7" s="27"/>
      <c r="E7" s="108"/>
      <c r="F7" s="108"/>
    </row>
    <row r="8" spans="1:6" ht="13.5" customHeight="1">
      <c r="A8" s="134"/>
      <c r="B8" s="131" t="s">
        <v>7</v>
      </c>
      <c r="C8" s="74"/>
      <c r="D8" s="139"/>
      <c r="E8" s="136"/>
      <c r="F8" s="108"/>
    </row>
    <row r="9" spans="1:6" ht="31.5" customHeight="1" thickBot="1">
      <c r="A9" s="135"/>
      <c r="B9" s="279" t="s">
        <v>8</v>
      </c>
      <c r="C9" s="280"/>
      <c r="D9" s="281"/>
      <c r="E9" s="137"/>
      <c r="F9" s="108"/>
    </row>
    <row r="10" spans="1:6" ht="12">
      <c r="A10" s="108"/>
      <c r="B10" s="138"/>
      <c r="C10" s="138"/>
      <c r="D10" s="138"/>
      <c r="E10" s="108"/>
      <c r="F10" s="108"/>
    </row>
    <row r="11" spans="1:6" ht="13.5" customHeight="1">
      <c r="A11" s="108"/>
      <c r="B11" s="27"/>
      <c r="C11" s="27"/>
      <c r="D11" s="27"/>
      <c r="E11" s="108"/>
      <c r="F11" s="108"/>
    </row>
    <row r="12" spans="1:6" ht="13.5" customHeight="1">
      <c r="A12" s="134"/>
      <c r="B12" s="267" t="s">
        <v>9</v>
      </c>
      <c r="C12" s="268"/>
      <c r="D12" s="139"/>
      <c r="E12" s="136"/>
      <c r="F12" s="108"/>
    </row>
    <row r="13" spans="1:6" ht="42.75" customHeight="1">
      <c r="A13" s="135"/>
      <c r="B13" s="282" t="s">
        <v>10</v>
      </c>
      <c r="C13" s="283"/>
      <c r="D13" s="284"/>
      <c r="E13" s="137"/>
      <c r="F13" s="108"/>
    </row>
    <row r="14" spans="1:6" ht="12">
      <c r="A14" s="134"/>
      <c r="B14" s="77"/>
      <c r="C14" s="84"/>
      <c r="D14" s="49"/>
      <c r="E14" s="136"/>
      <c r="F14" s="108"/>
    </row>
    <row r="15" spans="1:6" ht="12">
      <c r="A15" s="134"/>
      <c r="B15" s="269" t="s">
        <v>11</v>
      </c>
      <c r="C15" s="270"/>
      <c r="D15" s="140" t="s">
        <v>12</v>
      </c>
      <c r="E15" s="136"/>
      <c r="F15" s="108"/>
    </row>
    <row r="16" spans="1:6" ht="12">
      <c r="A16" s="134"/>
      <c r="B16" s="141" t="s">
        <v>13</v>
      </c>
      <c r="C16" s="271" t="s">
        <v>14</v>
      </c>
      <c r="D16" s="272"/>
      <c r="E16" s="136"/>
      <c r="F16" s="108"/>
    </row>
    <row r="17" spans="1:6" ht="12">
      <c r="A17" s="134"/>
      <c r="B17" s="142" t="s">
        <v>15</v>
      </c>
      <c r="C17" s="273" t="s">
        <v>16</v>
      </c>
      <c r="D17" s="274"/>
      <c r="E17" s="136"/>
      <c r="F17" s="108"/>
    </row>
    <row r="18" spans="1:6" ht="12">
      <c r="A18" s="134"/>
      <c r="B18" s="142" t="s">
        <v>17</v>
      </c>
      <c r="C18" s="273" t="s">
        <v>18</v>
      </c>
      <c r="D18" s="274"/>
      <c r="E18" s="136"/>
      <c r="F18" s="108"/>
    </row>
    <row r="19" spans="1:6" ht="12">
      <c r="A19" s="134"/>
      <c r="B19" s="142" t="s">
        <v>19</v>
      </c>
      <c r="C19" s="273" t="s">
        <v>20</v>
      </c>
      <c r="D19" s="274"/>
      <c r="E19" s="136"/>
      <c r="F19" s="108"/>
    </row>
    <row r="20" spans="1:6" ht="25.5" customHeight="1">
      <c r="A20" s="134"/>
      <c r="B20" s="142" t="s">
        <v>21</v>
      </c>
      <c r="C20" s="263" t="s">
        <v>22</v>
      </c>
      <c r="D20" s="264"/>
      <c r="E20" s="136"/>
      <c r="F20" s="108"/>
    </row>
    <row r="21" spans="1:6" ht="12">
      <c r="A21" s="134"/>
      <c r="B21" s="142" t="s">
        <v>23</v>
      </c>
      <c r="C21" s="263" t="s">
        <v>24</v>
      </c>
      <c r="D21" s="264"/>
      <c r="E21" s="136"/>
      <c r="F21" s="108"/>
    </row>
    <row r="22" spans="1:6" ht="12">
      <c r="A22" s="134"/>
      <c r="B22" s="142" t="s">
        <v>25</v>
      </c>
      <c r="C22" s="263" t="s">
        <v>26</v>
      </c>
      <c r="D22" s="264"/>
      <c r="E22" s="136"/>
      <c r="F22" s="108"/>
    </row>
    <row r="23" spans="1:6" ht="13.5" customHeight="1">
      <c r="A23" s="134"/>
      <c r="B23" s="143" t="s">
        <v>27</v>
      </c>
      <c r="C23" s="265" t="s">
        <v>28</v>
      </c>
      <c r="D23" s="266"/>
      <c r="E23" s="136"/>
      <c r="F23" s="108"/>
    </row>
    <row r="24" spans="1:6" ht="12">
      <c r="A24" s="108"/>
      <c r="B24" s="120"/>
      <c r="C24" s="120"/>
      <c r="D24" s="120"/>
      <c r="E24" s="108"/>
      <c r="F24" s="108"/>
    </row>
    <row r="25" spans="1:6" ht="13.5" customHeight="1" thickBot="1">
      <c r="A25" s="108"/>
      <c r="B25" s="27"/>
      <c r="C25" s="27"/>
      <c r="D25" s="27"/>
      <c r="E25" s="108"/>
      <c r="F25" s="108"/>
    </row>
    <row r="26" spans="1:6" ht="13.5" customHeight="1">
      <c r="A26" s="134"/>
      <c r="B26" s="267" t="s">
        <v>29</v>
      </c>
      <c r="C26" s="268"/>
      <c r="D26" s="139"/>
      <c r="E26" s="136"/>
      <c r="F26" s="108"/>
    </row>
    <row r="27" spans="1:6" ht="46.5" customHeight="1">
      <c r="A27" s="135"/>
      <c r="B27" s="251" t="s">
        <v>30</v>
      </c>
      <c r="C27" s="252"/>
      <c r="D27" s="253"/>
      <c r="E27" s="137"/>
      <c r="F27" s="108"/>
    </row>
    <row r="28" spans="1:6" ht="29.25" customHeight="1">
      <c r="A28" s="135"/>
      <c r="B28" s="254" t="s">
        <v>31</v>
      </c>
      <c r="C28" s="255"/>
      <c r="D28" s="256"/>
      <c r="E28" s="137"/>
      <c r="F28" s="108"/>
    </row>
    <row r="29" spans="1:6" ht="45.75" customHeight="1" thickBot="1">
      <c r="A29" s="135"/>
      <c r="B29" s="257" t="s">
        <v>32</v>
      </c>
      <c r="C29" s="258"/>
      <c r="D29" s="259"/>
      <c r="E29" s="137"/>
      <c r="F29" s="108"/>
    </row>
    <row r="30" spans="1:6" ht="12">
      <c r="A30" s="108"/>
      <c r="B30" s="138"/>
      <c r="C30" s="138"/>
      <c r="D30" s="138"/>
      <c r="E30" s="108"/>
      <c r="F30" s="108"/>
    </row>
    <row r="31" spans="1:6" ht="13.5" customHeight="1">
      <c r="A31" s="108"/>
      <c r="B31" s="27"/>
      <c r="C31" s="27"/>
      <c r="D31" s="27"/>
      <c r="E31" s="108"/>
      <c r="F31" s="108"/>
    </row>
    <row r="32" spans="1:6" ht="13.5" customHeight="1">
      <c r="A32" s="128"/>
      <c r="B32" s="33" t="s">
        <v>33</v>
      </c>
      <c r="C32" s="113"/>
      <c r="D32" s="21"/>
      <c r="E32" s="22"/>
      <c r="F32" s="108"/>
    </row>
    <row r="33" spans="1:6" ht="12">
      <c r="A33" s="128"/>
      <c r="B33" s="66" t="s">
        <v>34</v>
      </c>
      <c r="C33" s="68" t="s">
        <v>35</v>
      </c>
      <c r="D33" s="57" t="s">
        <v>36</v>
      </c>
      <c r="E33" s="22"/>
      <c r="F33" s="108"/>
    </row>
    <row r="34" spans="1:6" ht="12">
      <c r="A34" s="128"/>
      <c r="B34" s="30" t="str">
        <f>HYPERLINK("http://pgrn.org/display/pgrnwebsite/PAAR+Profile","PAAR ")</f>
        <v xml:space="preserve">PAAR </v>
      </c>
      <c r="C34" s="129" t="s">
        <v>37</v>
      </c>
      <c r="D34" s="15" t="s">
        <v>38</v>
      </c>
      <c r="E34" s="22"/>
      <c r="F34" s="108"/>
    </row>
    <row r="35" spans="1:6" ht="12">
      <c r="A35" s="128"/>
      <c r="B35" s="14" t="str">
        <f>HYPERLINK("http://pgrn.org/display/pgrnwebsite/PAAR4Kids+Profile","PAAR4Kids")</f>
        <v>PAAR4Kids</v>
      </c>
      <c r="C35" s="104" t="s">
        <v>39</v>
      </c>
      <c r="D35" s="75" t="s">
        <v>40</v>
      </c>
      <c r="E35" s="22"/>
      <c r="F35" s="108"/>
    </row>
    <row r="36" spans="1:6" ht="12">
      <c r="A36" s="128"/>
      <c r="B36" s="14" t="str">
        <f>HYPERLINK("http://pgrn.org/display/pgrnwebsite/PAPI-2+Profile","PAPI-2")</f>
        <v>PAPI-2</v>
      </c>
      <c r="C36" s="104" t="s">
        <v>41</v>
      </c>
      <c r="D36" s="75" t="s">
        <v>42</v>
      </c>
      <c r="E36" s="22"/>
      <c r="F36" s="108"/>
    </row>
    <row r="37" spans="1:6" ht="12">
      <c r="A37" s="128"/>
      <c r="B37" s="14" t="str">
        <f>HYPERLINK("http://pgrn.org/display/pgrnwebsite/PAT+Profile","PAT")</f>
        <v>PAT</v>
      </c>
      <c r="C37" s="104" t="s">
        <v>43</v>
      </c>
      <c r="D37" s="75" t="s">
        <v>44</v>
      </c>
      <c r="E37" s="22"/>
      <c r="F37" s="108"/>
    </row>
    <row r="38" spans="1:6" ht="15" customHeight="1">
      <c r="A38" s="128"/>
      <c r="B38" s="14" t="str">
        <f>HYPERLINK("http://pgrn.org/display/pgrnwebsite/PEAR+Profile","PEAR")</f>
        <v>PEAR</v>
      </c>
      <c r="C38" s="104" t="s">
        <v>45</v>
      </c>
      <c r="D38" s="75" t="s">
        <v>46</v>
      </c>
      <c r="E38" s="22"/>
      <c r="F38" s="108"/>
    </row>
    <row r="39" spans="1:6" ht="12">
      <c r="A39" s="128"/>
      <c r="B39" s="14" t="str">
        <f>HYPERLINK("http://pgrn.org/display/pgrnwebsite/PharmGKB+Profile","PharmGKB")</f>
        <v>PharmGKB</v>
      </c>
      <c r="C39" s="104" t="s">
        <v>47</v>
      </c>
      <c r="D39" s="75" t="s">
        <v>48</v>
      </c>
      <c r="E39" s="22"/>
      <c r="F39" s="108"/>
    </row>
    <row r="40" spans="1:6" ht="12">
      <c r="A40" s="128"/>
      <c r="B40" s="14" t="str">
        <f>HYPERLINK("http://pgrn.org/display/pgrnwebsite/PHAT+Profile","PHAT")</f>
        <v>PHAT</v>
      </c>
      <c r="C40" s="104" t="s">
        <v>49</v>
      </c>
      <c r="D40" s="75" t="s">
        <v>50</v>
      </c>
      <c r="E40" s="22"/>
      <c r="F40" s="108"/>
    </row>
    <row r="41" spans="1:6" ht="12">
      <c r="A41" s="128"/>
      <c r="B41" s="14" t="str">
        <f>HYPERLINK("http://pgrn.org/display/pgrnwebsite/PHONT+Profile","PHONT")</f>
        <v>PHONT</v>
      </c>
      <c r="C41" s="104" t="s">
        <v>51</v>
      </c>
      <c r="D41" s="75" t="s">
        <v>52</v>
      </c>
      <c r="E41" s="22"/>
      <c r="F41" s="108"/>
    </row>
    <row r="42" spans="1:6" ht="12">
      <c r="A42" s="128"/>
      <c r="B42" s="14" t="str">
        <f>HYPERLINK("http://pgrn.org/display/pgrnwebsite/PPII+Profile","PPII ")</f>
        <v xml:space="preserve">PPII </v>
      </c>
      <c r="C42" s="104" t="s">
        <v>51</v>
      </c>
      <c r="D42" s="132" t="s">
        <v>53</v>
      </c>
      <c r="E42" s="22"/>
      <c r="F42" s="108"/>
    </row>
    <row r="43" spans="1:6" ht="13.5" customHeight="1">
      <c r="A43" s="128"/>
      <c r="B43" s="16" t="str">
        <f>HYPERLINK("http://pgrn.org/display/pgrnwebsite/XGEN+Profile","XGEN")</f>
        <v>XGEN</v>
      </c>
      <c r="C43" s="70" t="s">
        <v>54</v>
      </c>
      <c r="D43" s="46" t="s">
        <v>55</v>
      </c>
      <c r="E43" s="22"/>
      <c r="F43" s="108"/>
    </row>
    <row r="44" spans="1:6" ht="12">
      <c r="A44" s="108"/>
      <c r="B44" s="120"/>
      <c r="C44" s="120"/>
      <c r="D44" s="120"/>
      <c r="E44" s="108"/>
      <c r="F44" s="108"/>
    </row>
    <row r="45" spans="1:6" ht="13.5" customHeight="1" thickBot="1">
      <c r="A45" s="108"/>
      <c r="B45" s="27"/>
      <c r="C45" s="27"/>
      <c r="D45" s="27"/>
      <c r="E45" s="108"/>
      <c r="F45" s="108"/>
    </row>
    <row r="46" spans="1:6" ht="13.5" customHeight="1">
      <c r="A46" s="134"/>
      <c r="B46" s="131" t="s">
        <v>56</v>
      </c>
      <c r="C46" s="74"/>
      <c r="D46" s="139"/>
      <c r="E46" s="136"/>
      <c r="F46" s="108"/>
    </row>
    <row r="47" spans="1:6" ht="13.5" customHeight="1">
      <c r="A47" s="134"/>
      <c r="B47" s="210" t="s">
        <v>432</v>
      </c>
      <c r="C47" s="208"/>
      <c r="D47" s="209"/>
      <c r="E47" s="136"/>
      <c r="F47" s="199"/>
    </row>
    <row r="48" spans="1:6" ht="13.5" customHeight="1" thickBot="1">
      <c r="A48" s="135"/>
      <c r="B48" s="260" t="s">
        <v>431</v>
      </c>
      <c r="C48" s="261"/>
      <c r="D48" s="262"/>
      <c r="E48" s="137"/>
      <c r="F48" s="108"/>
    </row>
    <row r="49" spans="1:6" ht="12">
      <c r="A49" s="108"/>
      <c r="B49" s="138"/>
      <c r="C49" s="138"/>
      <c r="D49" s="138"/>
      <c r="E49" s="108"/>
      <c r="F49" s="108"/>
    </row>
    <row r="50" spans="1:6" ht="12">
      <c r="A50" s="108"/>
      <c r="B50" s="108"/>
      <c r="C50" s="108"/>
      <c r="D50" s="108"/>
      <c r="E50" s="108"/>
      <c r="F50" s="108"/>
    </row>
    <row r="51" spans="1:6" ht="12">
      <c r="A51" s="108"/>
      <c r="B51" s="108"/>
      <c r="C51" s="108"/>
      <c r="D51" s="108"/>
      <c r="E51" s="108"/>
      <c r="F51" s="108"/>
    </row>
    <row r="52" spans="1:6" ht="12">
      <c r="A52" s="108"/>
      <c r="B52" s="108"/>
      <c r="C52" s="108"/>
      <c r="D52" s="108"/>
      <c r="E52" s="108"/>
      <c r="F52" s="108"/>
    </row>
    <row r="53" spans="1:6" ht="12">
      <c r="A53" s="108"/>
      <c r="B53" s="108"/>
      <c r="C53" s="108"/>
      <c r="D53" s="108"/>
      <c r="E53" s="108"/>
      <c r="F53" s="108"/>
    </row>
  </sheetData>
  <mergeCells count="19">
    <mergeCell ref="B1:C1"/>
    <mergeCell ref="C5:D5"/>
    <mergeCell ref="B9:D9"/>
    <mergeCell ref="B12:C12"/>
    <mergeCell ref="B13:D13"/>
    <mergeCell ref="B15:C15"/>
    <mergeCell ref="C16:D16"/>
    <mergeCell ref="C17:D17"/>
    <mergeCell ref="C18:D18"/>
    <mergeCell ref="C19:D19"/>
    <mergeCell ref="B27:D27"/>
    <mergeCell ref="B28:D28"/>
    <mergeCell ref="B29:D29"/>
    <mergeCell ref="B48:D48"/>
    <mergeCell ref="C20:D20"/>
    <mergeCell ref="C21:D21"/>
    <mergeCell ref="C22:D22"/>
    <mergeCell ref="C23:D23"/>
    <mergeCell ref="B26:C26"/>
  </mergeCells>
  <pageMargins left="0.7" right="0.7" top="0.75" bottom="0.75" header="0.3" footer="0.3"/>
  <pageSetup orientation="portrait"/>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6"/>
  <sheetViews>
    <sheetView tabSelected="1" topLeftCell="A51" workbookViewId="0">
      <selection activeCell="B58" sqref="B58"/>
    </sheetView>
  </sheetViews>
  <sheetFormatPr baseColWidth="10" defaultColWidth="8" defaultRowHeight="12.75" customHeight="1" x14ac:dyDescent="0"/>
  <cols>
    <col min="1" max="1" width="4.6640625" customWidth="1"/>
    <col min="2" max="2" width="11.6640625" customWidth="1"/>
    <col min="3" max="7" width="16.6640625" customWidth="1"/>
    <col min="8" max="8" width="16.6640625" hidden="1" customWidth="1"/>
    <col min="9" max="10" width="16.6640625" customWidth="1"/>
  </cols>
  <sheetData>
    <row r="1" spans="1:12" ht="12">
      <c r="A1" s="108"/>
      <c r="B1" s="2" t="s">
        <v>2</v>
      </c>
      <c r="C1" s="108"/>
      <c r="D1" s="107"/>
      <c r="E1" s="108"/>
      <c r="F1" s="108"/>
      <c r="G1" s="108"/>
      <c r="H1" s="108"/>
      <c r="I1" s="108"/>
      <c r="J1" s="108"/>
      <c r="K1" s="108"/>
      <c r="L1" s="108"/>
    </row>
    <row r="2" spans="1:12" ht="12">
      <c r="A2" s="108"/>
      <c r="B2" s="2"/>
      <c r="C2" s="108"/>
      <c r="D2" s="108"/>
      <c r="E2" s="108"/>
      <c r="F2" s="108"/>
      <c r="G2" s="107"/>
      <c r="H2" s="108"/>
      <c r="I2" s="108"/>
      <c r="J2" s="108"/>
      <c r="K2" s="108"/>
      <c r="L2" s="108"/>
    </row>
    <row r="3" spans="1:12" ht="12">
      <c r="A3" s="108"/>
      <c r="B3" s="275" t="s">
        <v>57</v>
      </c>
      <c r="C3" s="289"/>
      <c r="D3" s="276"/>
      <c r="E3" s="276"/>
      <c r="F3" s="276"/>
      <c r="G3" s="290"/>
      <c r="H3" s="276"/>
      <c r="I3" s="276"/>
      <c r="J3" s="276"/>
      <c r="K3" s="108"/>
      <c r="L3" s="108"/>
    </row>
    <row r="4" spans="1:12" ht="12">
      <c r="A4" s="108"/>
      <c r="B4" s="276" t="s">
        <v>58</v>
      </c>
      <c r="C4" s="276"/>
      <c r="D4" s="276"/>
      <c r="E4" s="276"/>
      <c r="F4" s="276"/>
      <c r="G4" s="290"/>
      <c r="H4" s="290"/>
      <c r="I4" s="290"/>
      <c r="J4" s="276"/>
      <c r="K4" s="108"/>
      <c r="L4" s="108"/>
    </row>
    <row r="5" spans="1:12" ht="12">
      <c r="A5" s="108"/>
      <c r="B5" s="285" t="s">
        <v>59</v>
      </c>
      <c r="C5" s="276"/>
      <c r="D5" s="276"/>
      <c r="E5" s="276"/>
      <c r="F5" s="276"/>
      <c r="G5" s="290"/>
      <c r="H5" s="290"/>
      <c r="I5" s="290"/>
      <c r="J5" s="276"/>
      <c r="K5" s="108"/>
      <c r="L5" s="108"/>
    </row>
    <row r="6" spans="1:12" ht="12">
      <c r="A6" s="108"/>
      <c r="B6" s="285" t="s">
        <v>60</v>
      </c>
      <c r="C6" s="276"/>
      <c r="D6" s="276"/>
      <c r="E6" s="276"/>
      <c r="F6" s="276"/>
      <c r="G6" s="290"/>
      <c r="H6" s="290"/>
      <c r="I6" s="290"/>
      <c r="J6" s="276"/>
      <c r="K6" s="108"/>
      <c r="L6" s="108"/>
    </row>
    <row r="7" spans="1:12" ht="13.5" customHeight="1">
      <c r="A7" s="108"/>
      <c r="B7" s="107"/>
      <c r="C7" s="27"/>
      <c r="D7" s="27"/>
      <c r="E7" s="27"/>
      <c r="F7" s="27"/>
      <c r="G7" s="122"/>
      <c r="H7" s="122"/>
      <c r="I7" s="122"/>
      <c r="J7" s="27"/>
      <c r="K7" s="108"/>
      <c r="L7" s="108"/>
    </row>
    <row r="8" spans="1:12" ht="13.5" customHeight="1">
      <c r="A8" s="108"/>
      <c r="B8" s="26"/>
      <c r="C8" s="286" t="s">
        <v>61</v>
      </c>
      <c r="D8" s="287"/>
      <c r="E8" s="287"/>
      <c r="F8" s="287"/>
      <c r="G8" s="287"/>
      <c r="H8" s="287"/>
      <c r="I8" s="287"/>
      <c r="J8" s="288"/>
      <c r="K8" s="22"/>
      <c r="L8" s="108"/>
    </row>
    <row r="9" spans="1:12" ht="26.25" customHeight="1">
      <c r="A9" s="128"/>
      <c r="B9" s="76" t="s">
        <v>62</v>
      </c>
      <c r="C9" s="47" t="s">
        <v>63</v>
      </c>
      <c r="D9" s="80" t="s">
        <v>64</v>
      </c>
      <c r="E9" s="80" t="s">
        <v>65</v>
      </c>
      <c r="F9" s="80" t="s">
        <v>66</v>
      </c>
      <c r="G9" s="80" t="s">
        <v>67</v>
      </c>
      <c r="H9" s="80" t="s">
        <v>68</v>
      </c>
      <c r="I9" s="80" t="s">
        <v>69</v>
      </c>
      <c r="J9" s="36" t="s">
        <v>70</v>
      </c>
      <c r="K9" s="22"/>
      <c r="L9" s="108"/>
    </row>
    <row r="10" spans="1:12" ht="12">
      <c r="A10" s="128"/>
      <c r="B10" s="123" t="s">
        <v>71</v>
      </c>
      <c r="C10" s="8" t="s">
        <v>72</v>
      </c>
      <c r="D10" s="34" t="s">
        <v>72</v>
      </c>
      <c r="E10" s="34" t="s">
        <v>72</v>
      </c>
      <c r="F10" s="34" t="s">
        <v>72</v>
      </c>
      <c r="G10" s="34" t="s">
        <v>72</v>
      </c>
      <c r="H10" s="34"/>
      <c r="I10" s="34" t="s">
        <v>72</v>
      </c>
      <c r="J10" s="51" t="s">
        <v>72</v>
      </c>
      <c r="K10" s="22"/>
      <c r="L10" s="108"/>
    </row>
    <row r="11" spans="1:12" ht="12">
      <c r="A11" s="128"/>
      <c r="B11" s="96" t="s">
        <v>73</v>
      </c>
      <c r="C11" s="54" t="s">
        <v>72</v>
      </c>
      <c r="D11" s="97" t="s">
        <v>74</v>
      </c>
      <c r="E11" s="97" t="s">
        <v>72</v>
      </c>
      <c r="F11" s="97" t="s">
        <v>72</v>
      </c>
      <c r="G11" s="97" t="s">
        <v>72</v>
      </c>
      <c r="H11" s="97"/>
      <c r="I11" s="97" t="s">
        <v>72</v>
      </c>
      <c r="J11" s="119" t="s">
        <v>72</v>
      </c>
      <c r="K11" s="22"/>
      <c r="L11" s="108"/>
    </row>
    <row r="12" spans="1:12" ht="12">
      <c r="A12" s="128"/>
      <c r="B12" s="96" t="s">
        <v>75</v>
      </c>
      <c r="C12" s="54" t="s">
        <v>74</v>
      </c>
      <c r="D12" s="97" t="s">
        <v>72</v>
      </c>
      <c r="E12" s="97" t="s">
        <v>74</v>
      </c>
      <c r="F12" s="97" t="s">
        <v>74</v>
      </c>
      <c r="G12" s="97" t="s">
        <v>74</v>
      </c>
      <c r="H12" s="97"/>
      <c r="I12" s="97" t="s">
        <v>74</v>
      </c>
      <c r="J12" s="119" t="s">
        <v>74</v>
      </c>
      <c r="K12" s="22"/>
      <c r="L12" s="108"/>
    </row>
    <row r="13" spans="1:12" ht="12">
      <c r="A13" s="128"/>
      <c r="B13" s="96" t="s">
        <v>76</v>
      </c>
      <c r="C13" s="54" t="s">
        <v>74</v>
      </c>
      <c r="D13" s="97" t="s">
        <v>72</v>
      </c>
      <c r="E13" s="97" t="s">
        <v>74</v>
      </c>
      <c r="F13" s="97" t="s">
        <v>74</v>
      </c>
      <c r="G13" s="97" t="s">
        <v>74</v>
      </c>
      <c r="H13" s="97"/>
      <c r="I13" s="97" t="s">
        <v>74</v>
      </c>
      <c r="J13" s="119" t="s">
        <v>74</v>
      </c>
      <c r="K13" s="22"/>
      <c r="L13" s="108"/>
    </row>
    <row r="14" spans="1:12" ht="12">
      <c r="A14" s="128"/>
      <c r="B14" s="96" t="s">
        <v>77</v>
      </c>
      <c r="C14" s="54" t="s">
        <v>72</v>
      </c>
      <c r="D14" s="97" t="s">
        <v>72</v>
      </c>
      <c r="E14" s="97" t="s">
        <v>72</v>
      </c>
      <c r="F14" s="97" t="s">
        <v>72</v>
      </c>
      <c r="G14" s="97" t="s">
        <v>72</v>
      </c>
      <c r="H14" s="97"/>
      <c r="I14" s="97" t="s">
        <v>72</v>
      </c>
      <c r="J14" s="119" t="s">
        <v>72</v>
      </c>
      <c r="K14" s="22"/>
      <c r="L14" s="108"/>
    </row>
    <row r="15" spans="1:12" ht="12">
      <c r="A15" s="128"/>
      <c r="B15" s="96" t="s">
        <v>78</v>
      </c>
      <c r="C15" s="54" t="s">
        <v>72</v>
      </c>
      <c r="D15" s="97" t="s">
        <v>72</v>
      </c>
      <c r="E15" s="97" t="s">
        <v>74</v>
      </c>
      <c r="F15" s="97" t="s">
        <v>72</v>
      </c>
      <c r="G15" s="97" t="s">
        <v>72</v>
      </c>
      <c r="H15" s="97"/>
      <c r="I15" s="97" t="s">
        <v>72</v>
      </c>
      <c r="J15" s="119" t="s">
        <v>72</v>
      </c>
      <c r="K15" s="22"/>
      <c r="L15" s="108"/>
    </row>
    <row r="16" spans="1:12" ht="12">
      <c r="A16" s="128"/>
      <c r="B16" s="96" t="s">
        <v>79</v>
      </c>
      <c r="C16" s="54" t="s">
        <v>72</v>
      </c>
      <c r="D16" s="97" t="s">
        <v>72</v>
      </c>
      <c r="E16" s="97" t="s">
        <v>74</v>
      </c>
      <c r="F16" s="97" t="s">
        <v>72</v>
      </c>
      <c r="G16" s="97" t="s">
        <v>72</v>
      </c>
      <c r="H16" s="97"/>
      <c r="I16" s="97" t="s">
        <v>74</v>
      </c>
      <c r="J16" s="119" t="s">
        <v>72</v>
      </c>
      <c r="K16" s="22"/>
      <c r="L16" s="108"/>
    </row>
    <row r="17" spans="1:12" ht="12">
      <c r="A17" s="128"/>
      <c r="B17" s="96" t="s">
        <v>80</v>
      </c>
      <c r="C17" s="54" t="s">
        <v>72</v>
      </c>
      <c r="D17" s="97" t="s">
        <v>72</v>
      </c>
      <c r="E17" s="97" t="s">
        <v>74</v>
      </c>
      <c r="F17" s="97" t="s">
        <v>72</v>
      </c>
      <c r="G17" s="97" t="s">
        <v>72</v>
      </c>
      <c r="H17" s="97"/>
      <c r="I17" s="97" t="s">
        <v>72</v>
      </c>
      <c r="J17" s="119" t="s">
        <v>72</v>
      </c>
      <c r="K17" s="22"/>
      <c r="L17" s="108"/>
    </row>
    <row r="18" spans="1:12" ht="12">
      <c r="A18" s="128"/>
      <c r="B18" s="96" t="s">
        <v>81</v>
      </c>
      <c r="C18" s="54" t="s">
        <v>72</v>
      </c>
      <c r="D18" s="97" t="s">
        <v>72</v>
      </c>
      <c r="E18" s="97" t="s">
        <v>74</v>
      </c>
      <c r="F18" s="97" t="s">
        <v>72</v>
      </c>
      <c r="G18" s="97" t="s">
        <v>74</v>
      </c>
      <c r="H18" s="97"/>
      <c r="I18" s="97" t="s">
        <v>72</v>
      </c>
      <c r="J18" s="119" t="s">
        <v>72</v>
      </c>
      <c r="K18" s="22"/>
      <c r="L18" s="108"/>
    </row>
    <row r="19" spans="1:12" ht="12">
      <c r="A19" s="128"/>
      <c r="B19" s="96" t="s">
        <v>82</v>
      </c>
      <c r="C19" s="54" t="s">
        <v>72</v>
      </c>
      <c r="D19" s="97" t="s">
        <v>72</v>
      </c>
      <c r="E19" s="97" t="s">
        <v>74</v>
      </c>
      <c r="F19" s="97" t="s">
        <v>72</v>
      </c>
      <c r="G19" s="97" t="s">
        <v>72</v>
      </c>
      <c r="H19" s="97"/>
      <c r="I19" s="97" t="s">
        <v>72</v>
      </c>
      <c r="J19" s="119" t="s">
        <v>72</v>
      </c>
      <c r="K19" s="22"/>
      <c r="L19" s="108"/>
    </row>
    <row r="20" spans="1:12" ht="12">
      <c r="A20" s="128"/>
      <c r="B20" s="96" t="s">
        <v>83</v>
      </c>
      <c r="C20" s="54" t="s">
        <v>72</v>
      </c>
      <c r="D20" s="97" t="s">
        <v>72</v>
      </c>
      <c r="E20" s="97" t="s">
        <v>74</v>
      </c>
      <c r="F20" s="97" t="s">
        <v>74</v>
      </c>
      <c r="G20" s="97" t="s">
        <v>74</v>
      </c>
      <c r="H20" s="97"/>
      <c r="I20" s="97" t="s">
        <v>72</v>
      </c>
      <c r="J20" s="119" t="s">
        <v>74</v>
      </c>
      <c r="K20" s="22"/>
      <c r="L20" s="108"/>
    </row>
    <row r="21" spans="1:12" ht="12">
      <c r="A21" s="128"/>
      <c r="B21" s="96" t="s">
        <v>84</v>
      </c>
      <c r="C21" s="54" t="s">
        <v>74</v>
      </c>
      <c r="D21" s="97" t="s">
        <v>72</v>
      </c>
      <c r="E21" s="97" t="s">
        <v>74</v>
      </c>
      <c r="F21" s="97" t="s">
        <v>74</v>
      </c>
      <c r="G21" s="97" t="s">
        <v>72</v>
      </c>
      <c r="H21" s="97"/>
      <c r="I21" s="97" t="s">
        <v>72</v>
      </c>
      <c r="J21" s="119" t="s">
        <v>74</v>
      </c>
      <c r="K21" s="22"/>
      <c r="L21" s="108"/>
    </row>
    <row r="22" spans="1:12" ht="12">
      <c r="A22" s="128"/>
      <c r="B22" s="96" t="s">
        <v>85</v>
      </c>
      <c r="C22" s="211" t="s">
        <v>74</v>
      </c>
      <c r="D22" s="97" t="s">
        <v>74</v>
      </c>
      <c r="E22" s="97" t="s">
        <v>74</v>
      </c>
      <c r="F22" s="97" t="s">
        <v>74</v>
      </c>
      <c r="G22" s="97" t="s">
        <v>74</v>
      </c>
      <c r="H22" s="97"/>
      <c r="I22" s="97" t="s">
        <v>72</v>
      </c>
      <c r="J22" s="119" t="s">
        <v>74</v>
      </c>
      <c r="K22" s="22"/>
      <c r="L22" s="108"/>
    </row>
    <row r="23" spans="1:12" ht="12">
      <c r="A23" s="128"/>
      <c r="B23" s="96" t="s">
        <v>86</v>
      </c>
      <c r="C23" s="54" t="s">
        <v>72</v>
      </c>
      <c r="D23" s="97" t="s">
        <v>72</v>
      </c>
      <c r="E23" s="97" t="s">
        <v>74</v>
      </c>
      <c r="F23" s="97" t="s">
        <v>72</v>
      </c>
      <c r="G23" s="97" t="s">
        <v>74</v>
      </c>
      <c r="H23" s="97"/>
      <c r="I23" s="97" t="s">
        <v>74</v>
      </c>
      <c r="J23" s="119" t="s">
        <v>74</v>
      </c>
      <c r="K23" s="22"/>
      <c r="L23" s="108"/>
    </row>
    <row r="24" spans="1:12" ht="12">
      <c r="A24" s="128"/>
      <c r="B24" s="96" t="s">
        <v>87</v>
      </c>
      <c r="C24" s="54" t="s">
        <v>74</v>
      </c>
      <c r="D24" s="97" t="s">
        <v>72</v>
      </c>
      <c r="E24" s="97" t="s">
        <v>74</v>
      </c>
      <c r="F24" s="97" t="s">
        <v>74</v>
      </c>
      <c r="G24" s="97" t="s">
        <v>74</v>
      </c>
      <c r="H24" s="97"/>
      <c r="I24" s="97" t="s">
        <v>74</v>
      </c>
      <c r="J24" s="119" t="s">
        <v>74</v>
      </c>
      <c r="K24" s="22"/>
      <c r="L24" s="108"/>
    </row>
    <row r="25" spans="1:12" ht="12">
      <c r="A25" s="128"/>
      <c r="B25" s="96" t="s">
        <v>88</v>
      </c>
      <c r="C25" s="54" t="s">
        <v>74</v>
      </c>
      <c r="D25" s="97" t="s">
        <v>72</v>
      </c>
      <c r="E25" s="97" t="s">
        <v>74</v>
      </c>
      <c r="F25" s="97" t="s">
        <v>74</v>
      </c>
      <c r="G25" s="97" t="s">
        <v>74</v>
      </c>
      <c r="H25" s="97"/>
      <c r="I25" s="97" t="s">
        <v>72</v>
      </c>
      <c r="J25" s="119" t="s">
        <v>74</v>
      </c>
      <c r="K25" s="22"/>
      <c r="L25" s="108"/>
    </row>
    <row r="26" spans="1:12" ht="12">
      <c r="A26" s="128"/>
      <c r="B26" s="96" t="s">
        <v>89</v>
      </c>
      <c r="C26" s="54" t="s">
        <v>74</v>
      </c>
      <c r="D26" s="97" t="s">
        <v>72</v>
      </c>
      <c r="E26" s="97" t="s">
        <v>74</v>
      </c>
      <c r="F26" s="97" t="s">
        <v>74</v>
      </c>
      <c r="G26" s="97" t="s">
        <v>74</v>
      </c>
      <c r="H26" s="97"/>
      <c r="I26" s="97" t="s">
        <v>74</v>
      </c>
      <c r="J26" s="119" t="s">
        <v>74</v>
      </c>
      <c r="K26" s="22"/>
      <c r="L26" s="108"/>
    </row>
    <row r="27" spans="1:12" ht="13.5" customHeight="1">
      <c r="A27" s="128"/>
      <c r="B27" s="69" t="s">
        <v>90</v>
      </c>
      <c r="C27" s="65" t="s">
        <v>72</v>
      </c>
      <c r="D27" s="41" t="s">
        <v>72</v>
      </c>
      <c r="E27" s="41" t="s">
        <v>72</v>
      </c>
      <c r="F27" s="41" t="s">
        <v>72</v>
      </c>
      <c r="G27" s="41" t="s">
        <v>72</v>
      </c>
      <c r="H27" s="41"/>
      <c r="I27" s="41" t="s">
        <v>72</v>
      </c>
      <c r="J27" s="79" t="s">
        <v>72</v>
      </c>
      <c r="K27" s="22"/>
      <c r="L27" s="108"/>
    </row>
    <row r="28" spans="1:12" ht="64.75" customHeight="1">
      <c r="A28" s="128"/>
      <c r="B28" s="38" t="s">
        <v>91</v>
      </c>
      <c r="C28" s="212" t="s">
        <v>433</v>
      </c>
      <c r="D28" s="217" t="s">
        <v>439</v>
      </c>
      <c r="E28" s="88" t="s">
        <v>92</v>
      </c>
      <c r="F28" s="88" t="s">
        <v>93</v>
      </c>
      <c r="G28" s="88" t="s">
        <v>94</v>
      </c>
      <c r="H28" s="88"/>
      <c r="I28" s="88" t="s">
        <v>95</v>
      </c>
      <c r="J28" s="58" t="s">
        <v>96</v>
      </c>
      <c r="K28" s="22"/>
      <c r="L28" s="108"/>
    </row>
    <row r="29" spans="1:12" ht="12">
      <c r="A29" s="108"/>
      <c r="B29" s="120"/>
      <c r="C29" s="120"/>
      <c r="D29" s="120"/>
      <c r="E29" s="120"/>
      <c r="F29" s="120"/>
      <c r="G29" s="120"/>
      <c r="H29" s="120"/>
      <c r="I29" s="120"/>
      <c r="J29" s="120"/>
      <c r="K29" s="108"/>
      <c r="L29" s="108"/>
    </row>
    <row r="30" spans="1:12" ht="12">
      <c r="A30" s="108"/>
      <c r="B30" s="275" t="s">
        <v>97</v>
      </c>
      <c r="C30" s="276"/>
      <c r="D30" s="276"/>
      <c r="E30" s="276"/>
      <c r="F30" s="276"/>
      <c r="G30" s="276"/>
      <c r="H30" s="276"/>
      <c r="I30" s="276"/>
      <c r="J30" s="276"/>
      <c r="K30" s="108"/>
      <c r="L30" s="108"/>
    </row>
    <row r="31" spans="1:12" ht="12">
      <c r="A31" s="108"/>
      <c r="B31" s="276" t="s">
        <v>98</v>
      </c>
      <c r="C31" s="276"/>
      <c r="D31" s="276"/>
      <c r="E31" s="276"/>
      <c r="F31" s="276"/>
      <c r="G31" s="276"/>
      <c r="H31" s="276"/>
      <c r="I31" s="276"/>
      <c r="J31" s="276"/>
      <c r="K31" s="108"/>
      <c r="L31" s="108"/>
    </row>
    <row r="32" spans="1:12" ht="12">
      <c r="A32" s="108"/>
      <c r="B32" s="285" t="s">
        <v>99</v>
      </c>
      <c r="C32" s="276"/>
      <c r="D32" s="276"/>
      <c r="E32" s="276"/>
      <c r="F32" s="276"/>
      <c r="G32" s="276"/>
      <c r="H32" s="276"/>
      <c r="I32" s="276"/>
      <c r="J32" s="276"/>
      <c r="K32" s="108"/>
      <c r="L32" s="108"/>
    </row>
    <row r="33" spans="1:12" ht="12">
      <c r="A33" s="108"/>
      <c r="B33" s="285" t="s">
        <v>100</v>
      </c>
      <c r="C33" s="276"/>
      <c r="D33" s="276"/>
      <c r="E33" s="276"/>
      <c r="F33" s="276"/>
      <c r="G33" s="276"/>
      <c r="H33" s="276"/>
      <c r="I33" s="276"/>
      <c r="J33" s="276"/>
      <c r="K33" s="108"/>
      <c r="L33" s="108"/>
    </row>
    <row r="34" spans="1:12" ht="13.5" customHeight="1">
      <c r="A34" s="108"/>
      <c r="B34" s="52"/>
      <c r="C34" s="27"/>
      <c r="D34" s="27"/>
      <c r="E34" s="27"/>
      <c r="F34" s="27"/>
      <c r="G34" s="27"/>
      <c r="H34" s="27"/>
      <c r="I34" s="27"/>
      <c r="J34" s="27"/>
      <c r="K34" s="108"/>
      <c r="L34" s="108"/>
    </row>
    <row r="35" spans="1:12" ht="13.5" customHeight="1">
      <c r="A35" s="108"/>
      <c r="B35" s="26"/>
      <c r="C35" s="286" t="s">
        <v>101</v>
      </c>
      <c r="D35" s="287"/>
      <c r="E35" s="287"/>
      <c r="F35" s="287"/>
      <c r="G35" s="287"/>
      <c r="H35" s="287"/>
      <c r="I35" s="287"/>
      <c r="J35" s="288"/>
      <c r="K35" s="22"/>
      <c r="L35" s="108"/>
    </row>
    <row r="36" spans="1:12" ht="26.25" customHeight="1">
      <c r="A36" s="128"/>
      <c r="B36" s="76" t="s">
        <v>62</v>
      </c>
      <c r="C36" s="47" t="s">
        <v>63</v>
      </c>
      <c r="D36" s="80" t="s">
        <v>64</v>
      </c>
      <c r="E36" s="80" t="s">
        <v>65</v>
      </c>
      <c r="F36" s="80" t="s">
        <v>66</v>
      </c>
      <c r="G36" s="80" t="s">
        <v>67</v>
      </c>
      <c r="H36" s="80" t="s">
        <v>68</v>
      </c>
      <c r="I36" s="80" t="s">
        <v>69</v>
      </c>
      <c r="J36" s="36" t="s">
        <v>70</v>
      </c>
      <c r="K36" s="22"/>
      <c r="L36" s="108"/>
    </row>
    <row r="37" spans="1:12" ht="12">
      <c r="A37" s="128"/>
      <c r="B37" s="123" t="s">
        <v>71</v>
      </c>
      <c r="C37" s="8" t="s">
        <v>102</v>
      </c>
      <c r="D37" s="34" t="s">
        <v>102</v>
      </c>
      <c r="E37" s="34" t="s">
        <v>102</v>
      </c>
      <c r="F37" s="34" t="s">
        <v>102</v>
      </c>
      <c r="G37" s="34" t="s">
        <v>102</v>
      </c>
      <c r="H37" s="34"/>
      <c r="I37" s="34" t="s">
        <v>102</v>
      </c>
      <c r="J37" s="51" t="s">
        <v>102</v>
      </c>
      <c r="K37" s="22"/>
      <c r="L37" s="108"/>
    </row>
    <row r="38" spans="1:12" ht="12">
      <c r="A38" s="128"/>
      <c r="B38" s="96" t="s">
        <v>73</v>
      </c>
      <c r="C38" s="54" t="s">
        <v>103</v>
      </c>
      <c r="D38" s="97" t="s">
        <v>103</v>
      </c>
      <c r="E38" s="97" t="s">
        <v>103</v>
      </c>
      <c r="F38" s="97" t="s">
        <v>103</v>
      </c>
      <c r="G38" s="97" t="s">
        <v>103</v>
      </c>
      <c r="H38" s="97"/>
      <c r="I38" s="97" t="s">
        <v>104</v>
      </c>
      <c r="J38" s="119" t="s">
        <v>103</v>
      </c>
      <c r="K38" s="22"/>
      <c r="L38" s="108"/>
    </row>
    <row r="39" spans="1:12" ht="12">
      <c r="A39" s="128"/>
      <c r="B39" s="96" t="s">
        <v>75</v>
      </c>
      <c r="C39" s="54"/>
      <c r="D39" s="97" t="s">
        <v>103</v>
      </c>
      <c r="E39" s="97"/>
      <c r="F39" s="97"/>
      <c r="G39" s="97"/>
      <c r="H39" s="97"/>
      <c r="I39" s="97"/>
      <c r="J39" s="119"/>
      <c r="K39" s="22"/>
      <c r="L39" s="108"/>
    </row>
    <row r="40" spans="1:12" ht="12">
      <c r="A40" s="128"/>
      <c r="B40" s="96" t="s">
        <v>76</v>
      </c>
      <c r="C40" s="54"/>
      <c r="D40" s="97" t="s">
        <v>103</v>
      </c>
      <c r="E40" s="97"/>
      <c r="F40" s="97"/>
      <c r="G40" s="97"/>
      <c r="H40" s="97"/>
      <c r="I40" s="97"/>
      <c r="J40" s="119"/>
      <c r="K40" s="22"/>
      <c r="L40" s="108"/>
    </row>
    <row r="41" spans="1:12" ht="12">
      <c r="A41" s="128"/>
      <c r="B41" s="96" t="s">
        <v>77</v>
      </c>
      <c r="C41" s="54" t="s">
        <v>103</v>
      </c>
      <c r="D41" s="97" t="s">
        <v>103</v>
      </c>
      <c r="E41" s="97" t="s">
        <v>103</v>
      </c>
      <c r="F41" s="97" t="s">
        <v>103</v>
      </c>
      <c r="G41" s="97" t="s">
        <v>103</v>
      </c>
      <c r="H41" s="97"/>
      <c r="I41" s="97" t="s">
        <v>104</v>
      </c>
      <c r="J41" s="119" t="s">
        <v>103</v>
      </c>
      <c r="K41" s="22"/>
      <c r="L41" s="108"/>
    </row>
    <row r="42" spans="1:12" ht="12">
      <c r="A42" s="128"/>
      <c r="B42" s="96" t="s">
        <v>78</v>
      </c>
      <c r="C42" s="54" t="s">
        <v>103</v>
      </c>
      <c r="D42" s="97" t="s">
        <v>103</v>
      </c>
      <c r="E42" s="97"/>
      <c r="F42" s="97" t="s">
        <v>103</v>
      </c>
      <c r="G42" s="97" t="s">
        <v>103</v>
      </c>
      <c r="H42" s="97"/>
      <c r="I42" s="97" t="s">
        <v>104</v>
      </c>
      <c r="J42" s="119" t="s">
        <v>103</v>
      </c>
      <c r="K42" s="22"/>
      <c r="L42" s="108"/>
    </row>
    <row r="43" spans="1:12" ht="12">
      <c r="A43" s="128"/>
      <c r="B43" s="96" t="s">
        <v>79</v>
      </c>
      <c r="C43" s="54" t="s">
        <v>103</v>
      </c>
      <c r="D43" s="97" t="s">
        <v>103</v>
      </c>
      <c r="E43" s="97"/>
      <c r="F43" s="97" t="s">
        <v>103</v>
      </c>
      <c r="G43" s="97" t="s">
        <v>103</v>
      </c>
      <c r="H43" s="97"/>
      <c r="I43" s="97"/>
      <c r="J43" s="119" t="s">
        <v>103</v>
      </c>
      <c r="K43" s="22"/>
      <c r="L43" s="108"/>
    </row>
    <row r="44" spans="1:12" ht="12">
      <c r="A44" s="128"/>
      <c r="B44" s="96" t="s">
        <v>80</v>
      </c>
      <c r="C44" s="54" t="s">
        <v>103</v>
      </c>
      <c r="D44" s="97" t="s">
        <v>103</v>
      </c>
      <c r="E44" s="97"/>
      <c r="F44" s="97" t="s">
        <v>103</v>
      </c>
      <c r="G44" s="97" t="s">
        <v>103</v>
      </c>
      <c r="H44" s="97"/>
      <c r="I44" s="97" t="s">
        <v>104</v>
      </c>
      <c r="J44" s="119" t="s">
        <v>103</v>
      </c>
      <c r="K44" s="22"/>
      <c r="L44" s="108"/>
    </row>
    <row r="45" spans="1:12" ht="12">
      <c r="A45" s="128"/>
      <c r="B45" s="96" t="s">
        <v>81</v>
      </c>
      <c r="C45" s="54" t="s">
        <v>103</v>
      </c>
      <c r="D45" s="97" t="s">
        <v>103</v>
      </c>
      <c r="E45" s="97"/>
      <c r="F45" s="97" t="s">
        <v>103</v>
      </c>
      <c r="G45" s="97"/>
      <c r="H45" s="97"/>
      <c r="I45" s="97" t="s">
        <v>104</v>
      </c>
      <c r="J45" s="119" t="s">
        <v>103</v>
      </c>
      <c r="K45" s="22"/>
      <c r="L45" s="108"/>
    </row>
    <row r="46" spans="1:12" ht="12">
      <c r="A46" s="128"/>
      <c r="B46" s="96" t="s">
        <v>82</v>
      </c>
      <c r="C46" s="54" t="s">
        <v>103</v>
      </c>
      <c r="D46" s="97" t="s">
        <v>103</v>
      </c>
      <c r="E46" s="97"/>
      <c r="F46" s="97" t="s">
        <v>103</v>
      </c>
      <c r="G46" s="97" t="s">
        <v>103</v>
      </c>
      <c r="H46" s="97"/>
      <c r="I46" s="97" t="s">
        <v>103</v>
      </c>
      <c r="J46" s="119" t="s">
        <v>103</v>
      </c>
      <c r="K46" s="22"/>
      <c r="L46" s="108"/>
    </row>
    <row r="47" spans="1:12" ht="12">
      <c r="A47" s="128"/>
      <c r="B47" s="96" t="s">
        <v>83</v>
      </c>
      <c r="C47" s="54" t="s">
        <v>105</v>
      </c>
      <c r="D47" s="97" t="s">
        <v>105</v>
      </c>
      <c r="E47" s="97"/>
      <c r="F47" s="97"/>
      <c r="G47" s="97"/>
      <c r="H47" s="97"/>
      <c r="I47" s="97" t="s">
        <v>103</v>
      </c>
      <c r="J47" s="119"/>
      <c r="K47" s="22"/>
      <c r="L47" s="108"/>
    </row>
    <row r="48" spans="1:12" ht="12">
      <c r="A48" s="128"/>
      <c r="B48" s="96" t="s">
        <v>84</v>
      </c>
      <c r="C48" s="54"/>
      <c r="D48" s="97" t="s">
        <v>105</v>
      </c>
      <c r="E48" s="97"/>
      <c r="F48" s="97"/>
      <c r="G48" s="97" t="s">
        <v>105</v>
      </c>
      <c r="H48" s="97"/>
      <c r="I48" s="97" t="s">
        <v>103</v>
      </c>
      <c r="J48" s="119"/>
      <c r="K48" s="22"/>
      <c r="L48" s="108"/>
    </row>
    <row r="49" spans="1:12" ht="12">
      <c r="A49" s="128"/>
      <c r="B49" s="96" t="s">
        <v>85</v>
      </c>
      <c r="C49" s="54"/>
      <c r="D49" s="97"/>
      <c r="E49" s="97"/>
      <c r="F49" s="97"/>
      <c r="G49" s="97"/>
      <c r="H49" s="97"/>
      <c r="I49" s="97" t="s">
        <v>105</v>
      </c>
      <c r="J49" s="119"/>
      <c r="K49" s="22"/>
      <c r="L49" s="108"/>
    </row>
    <row r="50" spans="1:12" ht="12">
      <c r="A50" s="128"/>
      <c r="B50" s="96" t="s">
        <v>86</v>
      </c>
      <c r="C50" s="54" t="s">
        <v>105</v>
      </c>
      <c r="D50" s="97" t="s">
        <v>105</v>
      </c>
      <c r="E50" s="97"/>
      <c r="F50" s="97" t="s">
        <v>105</v>
      </c>
      <c r="G50" s="97"/>
      <c r="H50" s="97"/>
      <c r="I50" s="97"/>
      <c r="J50" s="119"/>
      <c r="K50" s="22"/>
      <c r="L50" s="108"/>
    </row>
    <row r="51" spans="1:12" ht="12">
      <c r="A51" s="128"/>
      <c r="B51" s="96" t="s">
        <v>87</v>
      </c>
      <c r="C51" s="54"/>
      <c r="D51" s="97" t="s">
        <v>105</v>
      </c>
      <c r="E51" s="97"/>
      <c r="F51" s="97"/>
      <c r="G51" s="97"/>
      <c r="H51" s="97"/>
      <c r="I51" s="97"/>
      <c r="J51" s="119"/>
      <c r="K51" s="22"/>
      <c r="L51" s="108"/>
    </row>
    <row r="52" spans="1:12" ht="12">
      <c r="A52" s="128"/>
      <c r="B52" s="96" t="s">
        <v>88</v>
      </c>
      <c r="C52" s="54"/>
      <c r="D52" s="97" t="s">
        <v>105</v>
      </c>
      <c r="E52" s="97"/>
      <c r="F52" s="97"/>
      <c r="G52" s="97"/>
      <c r="H52" s="97"/>
      <c r="I52" s="97" t="s">
        <v>105</v>
      </c>
      <c r="J52" s="119"/>
      <c r="K52" s="22"/>
      <c r="L52" s="108"/>
    </row>
    <row r="53" spans="1:12" ht="12">
      <c r="A53" s="128"/>
      <c r="B53" s="96" t="s">
        <v>89</v>
      </c>
      <c r="C53" s="54"/>
      <c r="D53" s="97" t="s">
        <v>105</v>
      </c>
      <c r="E53" s="97"/>
      <c r="F53" s="97"/>
      <c r="G53" s="97"/>
      <c r="H53" s="97"/>
      <c r="I53" s="97"/>
      <c r="J53" s="119"/>
      <c r="K53" s="22"/>
      <c r="L53" s="108"/>
    </row>
    <row r="54" spans="1:12" ht="13.5" customHeight="1">
      <c r="A54" s="128"/>
      <c r="B54" s="69" t="s">
        <v>90</v>
      </c>
      <c r="C54" s="65" t="s">
        <v>106</v>
      </c>
      <c r="D54" s="41" t="s">
        <v>106</v>
      </c>
      <c r="E54" s="41" t="s">
        <v>106</v>
      </c>
      <c r="F54" s="41" t="s">
        <v>106</v>
      </c>
      <c r="G54" s="41" t="s">
        <v>106</v>
      </c>
      <c r="H54" s="41"/>
      <c r="I54" s="41" t="s">
        <v>106</v>
      </c>
      <c r="J54" s="79" t="s">
        <v>106</v>
      </c>
      <c r="K54" s="22"/>
      <c r="L54" s="108"/>
    </row>
    <row r="55" spans="1:12" ht="12">
      <c r="A55" s="108"/>
      <c r="B55" s="120"/>
      <c r="C55" s="120"/>
      <c r="D55" s="120"/>
      <c r="E55" s="120"/>
      <c r="F55" s="120"/>
      <c r="G55" s="120"/>
      <c r="H55" s="120"/>
      <c r="I55" s="120"/>
      <c r="J55" s="120"/>
      <c r="K55" s="108"/>
      <c r="L55" s="108"/>
    </row>
    <row r="56" spans="1:12" ht="12">
      <c r="A56" s="108"/>
      <c r="B56" s="52"/>
      <c r="C56" s="108"/>
      <c r="D56" s="108"/>
      <c r="E56" s="108"/>
      <c r="F56" s="108"/>
      <c r="G56" s="108"/>
      <c r="H56" s="108"/>
      <c r="I56" s="107"/>
      <c r="J56" s="108"/>
      <c r="K56" s="108"/>
      <c r="L56" s="108"/>
    </row>
    <row r="57" spans="1:12" ht="12">
      <c r="A57" s="108"/>
      <c r="B57" s="108"/>
      <c r="C57" s="108"/>
      <c r="D57" s="108"/>
      <c r="E57" s="108"/>
      <c r="F57" s="108"/>
      <c r="G57" s="108"/>
      <c r="H57" s="108"/>
      <c r="I57" s="108"/>
      <c r="J57" s="108"/>
      <c r="K57" s="108"/>
      <c r="L57" s="108"/>
    </row>
    <row r="58" spans="1:12" ht="12">
      <c r="A58" s="108"/>
      <c r="B58" s="108"/>
      <c r="C58" s="108"/>
      <c r="D58" s="108"/>
      <c r="E58" s="108"/>
      <c r="F58" s="108"/>
      <c r="G58" s="108"/>
      <c r="H58" s="108"/>
      <c r="I58" s="108"/>
      <c r="J58" s="108"/>
      <c r="K58" s="108"/>
      <c r="L58" s="108"/>
    </row>
    <row r="59" spans="1:12" ht="12">
      <c r="A59" s="108"/>
      <c r="B59" s="108"/>
      <c r="C59" s="108"/>
      <c r="D59" s="108"/>
      <c r="E59" s="108"/>
      <c r="F59" s="108"/>
      <c r="G59" s="108"/>
      <c r="H59" s="108"/>
      <c r="I59" s="108"/>
      <c r="J59" s="108"/>
      <c r="K59" s="108"/>
      <c r="L59" s="108"/>
    </row>
    <row r="60" spans="1:12" ht="12">
      <c r="A60" s="108"/>
      <c r="B60" s="108"/>
      <c r="C60" s="108"/>
      <c r="D60" s="108"/>
      <c r="E60" s="17"/>
      <c r="F60" s="108"/>
      <c r="G60" s="108"/>
      <c r="H60" s="108"/>
      <c r="I60" s="108"/>
      <c r="J60" s="108"/>
      <c r="K60" s="108"/>
      <c r="L60" s="108"/>
    </row>
    <row r="61" spans="1:12" ht="12">
      <c r="A61" s="108"/>
      <c r="B61" s="108"/>
      <c r="C61" s="108"/>
      <c r="D61" s="108"/>
      <c r="E61" s="108"/>
      <c r="F61" s="108"/>
      <c r="G61" s="108"/>
      <c r="H61" s="108"/>
      <c r="I61" s="108"/>
      <c r="J61" s="108"/>
      <c r="K61" s="108"/>
      <c r="L61" s="108"/>
    </row>
    <row r="62" spans="1:12" ht="12">
      <c r="A62" s="108"/>
      <c r="B62" s="108"/>
      <c r="C62" s="108"/>
      <c r="D62" s="108"/>
      <c r="E62" s="108"/>
      <c r="F62" s="108"/>
      <c r="G62" s="108"/>
      <c r="H62" s="108"/>
      <c r="I62" s="108"/>
      <c r="J62" s="108"/>
      <c r="K62" s="108"/>
      <c r="L62" s="108"/>
    </row>
    <row r="63" spans="1:12" ht="12">
      <c r="A63" s="108"/>
      <c r="B63" s="107"/>
      <c r="C63" s="108"/>
      <c r="D63" s="108"/>
      <c r="E63" s="108"/>
      <c r="F63" s="108"/>
      <c r="G63" s="108"/>
      <c r="H63" s="108"/>
      <c r="I63" s="108"/>
      <c r="J63" s="108"/>
      <c r="K63" s="108"/>
      <c r="L63" s="108"/>
    </row>
    <row r="64" spans="1:12" ht="12">
      <c r="A64" s="108"/>
      <c r="B64" s="108"/>
      <c r="C64" s="108"/>
      <c r="D64" s="108"/>
      <c r="E64" s="108"/>
      <c r="F64" s="108"/>
      <c r="G64" s="108"/>
      <c r="H64" s="108"/>
      <c r="I64" s="108"/>
      <c r="J64" s="108"/>
      <c r="K64" s="108"/>
      <c r="L64" s="108"/>
    </row>
    <row r="65" spans="1:12" ht="12">
      <c r="A65" s="108"/>
      <c r="B65" s="108"/>
      <c r="C65" s="108"/>
      <c r="D65" s="108"/>
      <c r="E65" s="108"/>
      <c r="F65" s="108"/>
      <c r="G65" s="108"/>
      <c r="H65" s="108"/>
      <c r="I65" s="108"/>
      <c r="J65" s="108"/>
      <c r="K65" s="108"/>
      <c r="L65" s="108"/>
    </row>
    <row r="66" spans="1:12" ht="12">
      <c r="A66" s="108"/>
      <c r="B66" s="108"/>
      <c r="C66" s="108"/>
      <c r="D66" s="108"/>
      <c r="E66" s="108"/>
      <c r="F66" s="108"/>
      <c r="G66" s="108"/>
      <c r="H66" s="108"/>
      <c r="I66" s="108"/>
      <c r="J66" s="108"/>
      <c r="K66" s="108"/>
      <c r="L66" s="108"/>
    </row>
  </sheetData>
  <mergeCells count="10">
    <mergeCell ref="B3:J3"/>
    <mergeCell ref="B4:J4"/>
    <mergeCell ref="B5:J5"/>
    <mergeCell ref="B6:J6"/>
    <mergeCell ref="C8:J8"/>
    <mergeCell ref="B30:J30"/>
    <mergeCell ref="B31:J31"/>
    <mergeCell ref="B32:J32"/>
    <mergeCell ref="B33:J33"/>
    <mergeCell ref="C35:J35"/>
  </mergeCells>
  <pageMargins left="0.7" right="0.7" top="0.75" bottom="0.75" header="0.3" footer="0.3"/>
  <extLst>
    <ext xmlns:x14="http://schemas.microsoft.com/office/spreadsheetml/2009/9/main" uri="{CCE6A557-97BC-4b89-ADB6-D9C93CAAB3DF}">
      <x14:dataValidations xmlns:xm="http://schemas.microsoft.com/office/excel/2006/main" count="288">
        <x14:dataValidation type="list" allowBlank="1" showErrorMessage="1">
          <x14:formula1>
            <xm:f>'Value Sets'!B4:B5</xm:f>
          </x14:formula1>
          <xm:sqref>C10</xm:sqref>
        </x14:dataValidation>
        <x14:dataValidation type="list" allowBlank="1" showErrorMessage="1">
          <x14:formula1>
            <xm:f>'Value Sets'!B4:B5</xm:f>
          </x14:formula1>
          <xm:sqref>D10</xm:sqref>
        </x14:dataValidation>
        <x14:dataValidation type="list" allowBlank="1" showErrorMessage="1">
          <x14:formula1>
            <xm:f>'Value Sets'!B4:B5</xm:f>
          </x14:formula1>
          <xm:sqref>E10</xm:sqref>
        </x14:dataValidation>
        <x14:dataValidation type="list" allowBlank="1" showErrorMessage="1">
          <x14:formula1>
            <xm:f>'Value Sets'!B4:B5</xm:f>
          </x14:formula1>
          <xm:sqref>F10</xm:sqref>
        </x14:dataValidation>
        <x14:dataValidation type="list" allowBlank="1" showErrorMessage="1">
          <x14:formula1>
            <xm:f>'Value Sets'!B4:B5</xm:f>
          </x14:formula1>
          <xm:sqref>G10</xm:sqref>
        </x14:dataValidation>
        <x14:dataValidation type="list" allowBlank="1" showErrorMessage="1">
          <x14:formula1>
            <xm:f>'Value Sets'!B4:B5</xm:f>
          </x14:formula1>
          <xm:sqref>H10</xm:sqref>
        </x14:dataValidation>
        <x14:dataValidation type="list" allowBlank="1" showErrorMessage="1">
          <x14:formula1>
            <xm:f>'Value Sets'!B4:B5</xm:f>
          </x14:formula1>
          <xm:sqref>I10</xm:sqref>
        </x14:dataValidation>
        <x14:dataValidation type="list" allowBlank="1" showErrorMessage="1">
          <x14:formula1>
            <xm:f>'Value Sets'!B4:B5</xm:f>
          </x14:formula1>
          <xm:sqref>J10</xm:sqref>
        </x14:dataValidation>
        <x14:dataValidation type="list" allowBlank="1" showErrorMessage="1">
          <x14:formula1>
            <xm:f>'Value Sets'!B4:B5</xm:f>
          </x14:formula1>
          <xm:sqref>C11</xm:sqref>
        </x14:dataValidation>
        <x14:dataValidation type="list" allowBlank="1" showErrorMessage="1">
          <x14:formula1>
            <xm:f>'Value Sets'!B4:B5</xm:f>
          </x14:formula1>
          <xm:sqref>D11</xm:sqref>
        </x14:dataValidation>
        <x14:dataValidation type="list" allowBlank="1" showErrorMessage="1">
          <x14:formula1>
            <xm:f>'Value Sets'!B4:B5</xm:f>
          </x14:formula1>
          <xm:sqref>E11</xm:sqref>
        </x14:dataValidation>
        <x14:dataValidation type="list" allowBlank="1" showErrorMessage="1">
          <x14:formula1>
            <xm:f>'Value Sets'!B4:B5</xm:f>
          </x14:formula1>
          <xm:sqref>F11</xm:sqref>
        </x14:dataValidation>
        <x14:dataValidation type="list" allowBlank="1" showErrorMessage="1">
          <x14:formula1>
            <xm:f>'Value Sets'!B4:B5</xm:f>
          </x14:formula1>
          <xm:sqref>G11</xm:sqref>
        </x14:dataValidation>
        <x14:dataValidation type="list" allowBlank="1" showErrorMessage="1">
          <x14:formula1>
            <xm:f>'Value Sets'!B4:B5</xm:f>
          </x14:formula1>
          <xm:sqref>H11</xm:sqref>
        </x14:dataValidation>
        <x14:dataValidation type="list" allowBlank="1" showErrorMessage="1">
          <x14:formula1>
            <xm:f>'Value Sets'!B4:B5</xm:f>
          </x14:formula1>
          <xm:sqref>I11</xm:sqref>
        </x14:dataValidation>
        <x14:dataValidation type="list" allowBlank="1" showErrorMessage="1">
          <x14:formula1>
            <xm:f>'Value Sets'!B4:B5</xm:f>
          </x14:formula1>
          <xm:sqref>J11</xm:sqref>
        </x14:dataValidation>
        <x14:dataValidation type="list" allowBlank="1" showErrorMessage="1">
          <x14:formula1>
            <xm:f>'Value Sets'!B4:B5</xm:f>
          </x14:formula1>
          <xm:sqref>C12</xm:sqref>
        </x14:dataValidation>
        <x14:dataValidation type="list" allowBlank="1" showErrorMessage="1">
          <x14:formula1>
            <xm:f>'Value Sets'!B4:B5</xm:f>
          </x14:formula1>
          <xm:sqref>D12</xm:sqref>
        </x14:dataValidation>
        <x14:dataValidation type="list" allowBlank="1" showErrorMessage="1">
          <x14:formula1>
            <xm:f>'Value Sets'!B4:B5</xm:f>
          </x14:formula1>
          <xm:sqref>E12</xm:sqref>
        </x14:dataValidation>
        <x14:dataValidation type="list" allowBlank="1" showErrorMessage="1">
          <x14:formula1>
            <xm:f>'Value Sets'!B4:B5</xm:f>
          </x14:formula1>
          <xm:sqref>F12</xm:sqref>
        </x14:dataValidation>
        <x14:dataValidation type="list" allowBlank="1" showErrorMessage="1">
          <x14:formula1>
            <xm:f>'Value Sets'!B4:B5</xm:f>
          </x14:formula1>
          <xm:sqref>G12</xm:sqref>
        </x14:dataValidation>
        <x14:dataValidation type="list" allowBlank="1" showErrorMessage="1">
          <x14:formula1>
            <xm:f>'Value Sets'!B4:B5</xm:f>
          </x14:formula1>
          <xm:sqref>H12</xm:sqref>
        </x14:dataValidation>
        <x14:dataValidation type="list" allowBlank="1" showErrorMessage="1">
          <x14:formula1>
            <xm:f>'Value Sets'!B4:B5</xm:f>
          </x14:formula1>
          <xm:sqref>I12</xm:sqref>
        </x14:dataValidation>
        <x14:dataValidation type="list" allowBlank="1" showErrorMessage="1">
          <x14:formula1>
            <xm:f>'Value Sets'!B4:B5</xm:f>
          </x14:formula1>
          <xm:sqref>J12</xm:sqref>
        </x14:dataValidation>
        <x14:dataValidation type="list" allowBlank="1" showErrorMessage="1">
          <x14:formula1>
            <xm:f>'Value Sets'!B4:B5</xm:f>
          </x14:formula1>
          <xm:sqref>C13</xm:sqref>
        </x14:dataValidation>
        <x14:dataValidation type="list" allowBlank="1" showErrorMessage="1">
          <x14:formula1>
            <xm:f>'Value Sets'!B4:B5</xm:f>
          </x14:formula1>
          <xm:sqref>D13</xm:sqref>
        </x14:dataValidation>
        <x14:dataValidation type="list" allowBlank="1" showErrorMessage="1">
          <x14:formula1>
            <xm:f>'Value Sets'!B4:B5</xm:f>
          </x14:formula1>
          <xm:sqref>E13</xm:sqref>
        </x14:dataValidation>
        <x14:dataValidation type="list" allowBlank="1" showErrorMessage="1">
          <x14:formula1>
            <xm:f>'Value Sets'!B4:B5</xm:f>
          </x14:formula1>
          <xm:sqref>F13</xm:sqref>
        </x14:dataValidation>
        <x14:dataValidation type="list" allowBlank="1" showErrorMessage="1">
          <x14:formula1>
            <xm:f>'Value Sets'!B4:B5</xm:f>
          </x14:formula1>
          <xm:sqref>G13</xm:sqref>
        </x14:dataValidation>
        <x14:dataValidation type="list" allowBlank="1" showErrorMessage="1">
          <x14:formula1>
            <xm:f>'Value Sets'!B4:B5</xm:f>
          </x14:formula1>
          <xm:sqref>H13</xm:sqref>
        </x14:dataValidation>
        <x14:dataValidation type="list" allowBlank="1" showErrorMessage="1">
          <x14:formula1>
            <xm:f>'Value Sets'!B4:B5</xm:f>
          </x14:formula1>
          <xm:sqref>I13</xm:sqref>
        </x14:dataValidation>
        <x14:dataValidation type="list" allowBlank="1" showErrorMessage="1">
          <x14:formula1>
            <xm:f>'Value Sets'!B4:B5</xm:f>
          </x14:formula1>
          <xm:sqref>J13</xm:sqref>
        </x14:dataValidation>
        <x14:dataValidation type="list" allowBlank="1" showErrorMessage="1">
          <x14:formula1>
            <xm:f>'Value Sets'!B4:B5</xm:f>
          </x14:formula1>
          <xm:sqref>C14</xm:sqref>
        </x14:dataValidation>
        <x14:dataValidation type="list" allowBlank="1" showErrorMessage="1">
          <x14:formula1>
            <xm:f>'Value Sets'!B4:B5</xm:f>
          </x14:formula1>
          <xm:sqref>D14</xm:sqref>
        </x14:dataValidation>
        <x14:dataValidation type="list" allowBlank="1" showErrorMessage="1">
          <x14:formula1>
            <xm:f>'Value Sets'!B4:B5</xm:f>
          </x14:formula1>
          <xm:sqref>E14</xm:sqref>
        </x14:dataValidation>
        <x14:dataValidation type="list" allowBlank="1" showErrorMessage="1">
          <x14:formula1>
            <xm:f>'Value Sets'!B4:B5</xm:f>
          </x14:formula1>
          <xm:sqref>F14</xm:sqref>
        </x14:dataValidation>
        <x14:dataValidation type="list" allowBlank="1" showErrorMessage="1">
          <x14:formula1>
            <xm:f>'Value Sets'!B4:B5</xm:f>
          </x14:formula1>
          <xm:sqref>G14</xm:sqref>
        </x14:dataValidation>
        <x14:dataValidation type="list" allowBlank="1" showErrorMessage="1">
          <x14:formula1>
            <xm:f>'Value Sets'!B4:B5</xm:f>
          </x14:formula1>
          <xm:sqref>H14</xm:sqref>
        </x14:dataValidation>
        <x14:dataValidation type="list" allowBlank="1" showErrorMessage="1">
          <x14:formula1>
            <xm:f>'Value Sets'!B4:B5</xm:f>
          </x14:formula1>
          <xm:sqref>I14</xm:sqref>
        </x14:dataValidation>
        <x14:dataValidation type="list" allowBlank="1" showErrorMessage="1">
          <x14:formula1>
            <xm:f>'Value Sets'!B4:B5</xm:f>
          </x14:formula1>
          <xm:sqref>J14</xm:sqref>
        </x14:dataValidation>
        <x14:dataValidation type="list" allowBlank="1" showErrorMessage="1">
          <x14:formula1>
            <xm:f>'Value Sets'!B4:B5</xm:f>
          </x14:formula1>
          <xm:sqref>C15</xm:sqref>
        </x14:dataValidation>
        <x14:dataValidation type="list" allowBlank="1" showErrorMessage="1">
          <x14:formula1>
            <xm:f>'Value Sets'!B4:B5</xm:f>
          </x14:formula1>
          <xm:sqref>D15</xm:sqref>
        </x14:dataValidation>
        <x14:dataValidation type="list" allowBlank="1" showErrorMessage="1">
          <x14:formula1>
            <xm:f>'Value Sets'!B4:B5</xm:f>
          </x14:formula1>
          <xm:sqref>E15</xm:sqref>
        </x14:dataValidation>
        <x14:dataValidation type="list" allowBlank="1" showErrorMessage="1">
          <x14:formula1>
            <xm:f>'Value Sets'!B4:B5</xm:f>
          </x14:formula1>
          <xm:sqref>F15</xm:sqref>
        </x14:dataValidation>
        <x14:dataValidation type="list" allowBlank="1" showErrorMessage="1">
          <x14:formula1>
            <xm:f>'Value Sets'!B4:B5</xm:f>
          </x14:formula1>
          <xm:sqref>G15</xm:sqref>
        </x14:dataValidation>
        <x14:dataValidation type="list" allowBlank="1" showErrorMessage="1">
          <x14:formula1>
            <xm:f>'Value Sets'!B4:B5</xm:f>
          </x14:formula1>
          <xm:sqref>H15</xm:sqref>
        </x14:dataValidation>
        <x14:dataValidation type="list" allowBlank="1" showErrorMessage="1">
          <x14:formula1>
            <xm:f>'Value Sets'!B4:B5</xm:f>
          </x14:formula1>
          <xm:sqref>I15</xm:sqref>
        </x14:dataValidation>
        <x14:dataValidation type="list" allowBlank="1" showErrorMessage="1">
          <x14:formula1>
            <xm:f>'Value Sets'!B4:B5</xm:f>
          </x14:formula1>
          <xm:sqref>J15</xm:sqref>
        </x14:dataValidation>
        <x14:dataValidation type="list" allowBlank="1" showErrorMessage="1">
          <x14:formula1>
            <xm:f>'Value Sets'!B4:B5</xm:f>
          </x14:formula1>
          <xm:sqref>C16</xm:sqref>
        </x14:dataValidation>
        <x14:dataValidation type="list" allowBlank="1" showErrorMessage="1">
          <x14:formula1>
            <xm:f>'Value Sets'!B4:B5</xm:f>
          </x14:formula1>
          <xm:sqref>D16</xm:sqref>
        </x14:dataValidation>
        <x14:dataValidation type="list" allowBlank="1" showErrorMessage="1">
          <x14:formula1>
            <xm:f>'Value Sets'!B4:B5</xm:f>
          </x14:formula1>
          <xm:sqref>E16</xm:sqref>
        </x14:dataValidation>
        <x14:dataValidation type="list" allowBlank="1" showErrorMessage="1">
          <x14:formula1>
            <xm:f>'Value Sets'!B4:B5</xm:f>
          </x14:formula1>
          <xm:sqref>F16</xm:sqref>
        </x14:dataValidation>
        <x14:dataValidation type="list" allowBlank="1" showErrorMessage="1">
          <x14:formula1>
            <xm:f>'Value Sets'!B4:B5</xm:f>
          </x14:formula1>
          <xm:sqref>G16</xm:sqref>
        </x14:dataValidation>
        <x14:dataValidation type="list" allowBlank="1" showErrorMessage="1">
          <x14:formula1>
            <xm:f>'Value Sets'!B4:B5</xm:f>
          </x14:formula1>
          <xm:sqref>H16</xm:sqref>
        </x14:dataValidation>
        <x14:dataValidation type="list" allowBlank="1" showErrorMessage="1">
          <x14:formula1>
            <xm:f>'Value Sets'!B4:B5</xm:f>
          </x14:formula1>
          <xm:sqref>I16</xm:sqref>
        </x14:dataValidation>
        <x14:dataValidation type="list" allowBlank="1" showErrorMessage="1">
          <x14:formula1>
            <xm:f>'Value Sets'!B4:B5</xm:f>
          </x14:formula1>
          <xm:sqref>J16</xm:sqref>
        </x14:dataValidation>
        <x14:dataValidation type="list" allowBlank="1" showErrorMessage="1">
          <x14:formula1>
            <xm:f>'Value Sets'!B4:B5</xm:f>
          </x14:formula1>
          <xm:sqref>C17</xm:sqref>
        </x14:dataValidation>
        <x14:dataValidation type="list" allowBlank="1" showErrorMessage="1">
          <x14:formula1>
            <xm:f>'Value Sets'!B4:B5</xm:f>
          </x14:formula1>
          <xm:sqref>D17</xm:sqref>
        </x14:dataValidation>
        <x14:dataValidation type="list" allowBlank="1" showErrorMessage="1">
          <x14:formula1>
            <xm:f>'Value Sets'!B4:B5</xm:f>
          </x14:formula1>
          <xm:sqref>E17</xm:sqref>
        </x14:dataValidation>
        <x14:dataValidation type="list" allowBlank="1" showErrorMessage="1">
          <x14:formula1>
            <xm:f>'Value Sets'!B4:B5</xm:f>
          </x14:formula1>
          <xm:sqref>F17</xm:sqref>
        </x14:dataValidation>
        <x14:dataValidation type="list" allowBlank="1" showErrorMessage="1">
          <x14:formula1>
            <xm:f>'Value Sets'!B4:B5</xm:f>
          </x14:formula1>
          <xm:sqref>G17</xm:sqref>
        </x14:dataValidation>
        <x14:dataValidation type="list" allowBlank="1" showErrorMessage="1">
          <x14:formula1>
            <xm:f>'Value Sets'!B4:B5</xm:f>
          </x14:formula1>
          <xm:sqref>H17</xm:sqref>
        </x14:dataValidation>
        <x14:dataValidation type="list" allowBlank="1" showErrorMessage="1">
          <x14:formula1>
            <xm:f>'Value Sets'!B4:B5</xm:f>
          </x14:formula1>
          <xm:sqref>I17</xm:sqref>
        </x14:dataValidation>
        <x14:dataValidation type="list" allowBlank="1" showErrorMessage="1">
          <x14:formula1>
            <xm:f>'Value Sets'!B4:B5</xm:f>
          </x14:formula1>
          <xm:sqref>J17</xm:sqref>
        </x14:dataValidation>
        <x14:dataValidation type="list" allowBlank="1" showErrorMessage="1">
          <x14:formula1>
            <xm:f>'Value Sets'!B4:B5</xm:f>
          </x14:formula1>
          <xm:sqref>C18</xm:sqref>
        </x14:dataValidation>
        <x14:dataValidation type="list" allowBlank="1" showErrorMessage="1">
          <x14:formula1>
            <xm:f>'Value Sets'!B4:B5</xm:f>
          </x14:formula1>
          <xm:sqref>D18</xm:sqref>
        </x14:dataValidation>
        <x14:dataValidation type="list" allowBlank="1" showErrorMessage="1">
          <x14:formula1>
            <xm:f>'Value Sets'!B4:B5</xm:f>
          </x14:formula1>
          <xm:sqref>E18</xm:sqref>
        </x14:dataValidation>
        <x14:dataValidation type="list" allowBlank="1" showErrorMessage="1">
          <x14:formula1>
            <xm:f>'Value Sets'!B4:B5</xm:f>
          </x14:formula1>
          <xm:sqref>F18</xm:sqref>
        </x14:dataValidation>
        <x14:dataValidation type="list" allowBlank="1" showErrorMessage="1">
          <x14:formula1>
            <xm:f>'Value Sets'!B4:B5</xm:f>
          </x14:formula1>
          <xm:sqref>G18</xm:sqref>
        </x14:dataValidation>
        <x14:dataValidation type="list" allowBlank="1" showErrorMessage="1">
          <x14:formula1>
            <xm:f>'Value Sets'!B4:B5</xm:f>
          </x14:formula1>
          <xm:sqref>H18</xm:sqref>
        </x14:dataValidation>
        <x14:dataValidation type="list" allowBlank="1" showErrorMessage="1">
          <x14:formula1>
            <xm:f>'Value Sets'!B4:B5</xm:f>
          </x14:formula1>
          <xm:sqref>I18</xm:sqref>
        </x14:dataValidation>
        <x14:dataValidation type="list" allowBlank="1" showErrorMessage="1">
          <x14:formula1>
            <xm:f>'Value Sets'!B4:B5</xm:f>
          </x14:formula1>
          <xm:sqref>J18</xm:sqref>
        </x14:dataValidation>
        <x14:dataValidation type="list" allowBlank="1" showErrorMessage="1">
          <x14:formula1>
            <xm:f>'Value Sets'!B4:B5</xm:f>
          </x14:formula1>
          <xm:sqref>C19</xm:sqref>
        </x14:dataValidation>
        <x14:dataValidation type="list" allowBlank="1" showErrorMessage="1">
          <x14:formula1>
            <xm:f>'Value Sets'!B4:B5</xm:f>
          </x14:formula1>
          <xm:sqref>D19</xm:sqref>
        </x14:dataValidation>
        <x14:dataValidation type="list" allowBlank="1" showErrorMessage="1">
          <x14:formula1>
            <xm:f>'Value Sets'!B4:B5</xm:f>
          </x14:formula1>
          <xm:sqref>E19</xm:sqref>
        </x14:dataValidation>
        <x14:dataValidation type="list" allowBlank="1" showErrorMessage="1">
          <x14:formula1>
            <xm:f>'Value Sets'!B4:B5</xm:f>
          </x14:formula1>
          <xm:sqref>F19</xm:sqref>
        </x14:dataValidation>
        <x14:dataValidation type="list" allowBlank="1" showErrorMessage="1">
          <x14:formula1>
            <xm:f>'Value Sets'!B4:B5</xm:f>
          </x14:formula1>
          <xm:sqref>G19</xm:sqref>
        </x14:dataValidation>
        <x14:dataValidation type="list" allowBlank="1" showErrorMessage="1">
          <x14:formula1>
            <xm:f>'Value Sets'!B4:B5</xm:f>
          </x14:formula1>
          <xm:sqref>H19</xm:sqref>
        </x14:dataValidation>
        <x14:dataValidation type="list" allowBlank="1" showErrorMessage="1">
          <x14:formula1>
            <xm:f>'Value Sets'!B4:B5</xm:f>
          </x14:formula1>
          <xm:sqref>I19</xm:sqref>
        </x14:dataValidation>
        <x14:dataValidation type="list" allowBlank="1" showErrorMessage="1">
          <x14:formula1>
            <xm:f>'Value Sets'!B4:B5</xm:f>
          </x14:formula1>
          <xm:sqref>J19</xm:sqref>
        </x14:dataValidation>
        <x14:dataValidation type="list" allowBlank="1" showErrorMessage="1">
          <x14:formula1>
            <xm:f>'Value Sets'!B4:B5</xm:f>
          </x14:formula1>
          <xm:sqref>C20</xm:sqref>
        </x14:dataValidation>
        <x14:dataValidation type="list" allowBlank="1" showErrorMessage="1">
          <x14:formula1>
            <xm:f>'Value Sets'!B4:B5</xm:f>
          </x14:formula1>
          <xm:sqref>D20</xm:sqref>
        </x14:dataValidation>
        <x14:dataValidation type="list" allowBlank="1" showErrorMessage="1">
          <x14:formula1>
            <xm:f>'Value Sets'!B4:B5</xm:f>
          </x14:formula1>
          <xm:sqref>E20</xm:sqref>
        </x14:dataValidation>
        <x14:dataValidation type="list" allowBlank="1" showErrorMessage="1">
          <x14:formula1>
            <xm:f>'Value Sets'!B4:B5</xm:f>
          </x14:formula1>
          <xm:sqref>F20</xm:sqref>
        </x14:dataValidation>
        <x14:dataValidation type="list" allowBlank="1" showErrorMessage="1">
          <x14:formula1>
            <xm:f>'Value Sets'!B4:B5</xm:f>
          </x14:formula1>
          <xm:sqref>G20</xm:sqref>
        </x14:dataValidation>
        <x14:dataValidation type="list" allowBlank="1" showErrorMessage="1">
          <x14:formula1>
            <xm:f>'Value Sets'!B4:B5</xm:f>
          </x14:formula1>
          <xm:sqref>H20</xm:sqref>
        </x14:dataValidation>
        <x14:dataValidation type="list" allowBlank="1" showErrorMessage="1">
          <x14:formula1>
            <xm:f>'Value Sets'!B4:B5</xm:f>
          </x14:formula1>
          <xm:sqref>I20</xm:sqref>
        </x14:dataValidation>
        <x14:dataValidation type="list" allowBlank="1" showErrorMessage="1">
          <x14:formula1>
            <xm:f>'Value Sets'!B4:B5</xm:f>
          </x14:formula1>
          <xm:sqref>J20</xm:sqref>
        </x14:dataValidation>
        <x14:dataValidation type="list" allowBlank="1" showErrorMessage="1">
          <x14:formula1>
            <xm:f>'Value Sets'!B4:B5</xm:f>
          </x14:formula1>
          <xm:sqref>C21</xm:sqref>
        </x14:dataValidation>
        <x14:dataValidation type="list" allowBlank="1" showErrorMessage="1">
          <x14:formula1>
            <xm:f>'Value Sets'!B4:B5</xm:f>
          </x14:formula1>
          <xm:sqref>D21</xm:sqref>
        </x14:dataValidation>
        <x14:dataValidation type="list" allowBlank="1" showErrorMessage="1">
          <x14:formula1>
            <xm:f>'Value Sets'!B4:B5</xm:f>
          </x14:formula1>
          <xm:sqref>E21</xm:sqref>
        </x14:dataValidation>
        <x14:dataValidation type="list" allowBlank="1" showErrorMessage="1">
          <x14:formula1>
            <xm:f>'Value Sets'!B4:B5</xm:f>
          </x14:formula1>
          <xm:sqref>F21</xm:sqref>
        </x14:dataValidation>
        <x14:dataValidation type="list" allowBlank="1" showErrorMessage="1">
          <x14:formula1>
            <xm:f>'Value Sets'!B4:B5</xm:f>
          </x14:formula1>
          <xm:sqref>G21</xm:sqref>
        </x14:dataValidation>
        <x14:dataValidation type="list" allowBlank="1" showErrorMessage="1">
          <x14:formula1>
            <xm:f>'Value Sets'!B4:B5</xm:f>
          </x14:formula1>
          <xm:sqref>H21</xm:sqref>
        </x14:dataValidation>
        <x14:dataValidation type="list" allowBlank="1" showErrorMessage="1">
          <x14:formula1>
            <xm:f>'Value Sets'!B4:B5</xm:f>
          </x14:formula1>
          <xm:sqref>I21</xm:sqref>
        </x14:dataValidation>
        <x14:dataValidation type="list" allowBlank="1" showErrorMessage="1">
          <x14:formula1>
            <xm:f>'Value Sets'!B4:B5</xm:f>
          </x14:formula1>
          <xm:sqref>J21</xm:sqref>
        </x14:dataValidation>
        <x14:dataValidation type="list" allowBlank="1" showErrorMessage="1">
          <x14:formula1>
            <xm:f>'Value Sets'!B4:B5</xm:f>
          </x14:formula1>
          <xm:sqref>C22</xm:sqref>
        </x14:dataValidation>
        <x14:dataValidation type="list" allowBlank="1" showErrorMessage="1">
          <x14:formula1>
            <xm:f>'Value Sets'!B4:B5</xm:f>
          </x14:formula1>
          <xm:sqref>D22</xm:sqref>
        </x14:dataValidation>
        <x14:dataValidation type="list" allowBlank="1" showErrorMessage="1">
          <x14:formula1>
            <xm:f>'Value Sets'!B4:B5</xm:f>
          </x14:formula1>
          <xm:sqref>E22</xm:sqref>
        </x14:dataValidation>
        <x14:dataValidation type="list" allowBlank="1" showErrorMessage="1">
          <x14:formula1>
            <xm:f>'Value Sets'!B4:B5</xm:f>
          </x14:formula1>
          <xm:sqref>F22</xm:sqref>
        </x14:dataValidation>
        <x14:dataValidation type="list" allowBlank="1" showErrorMessage="1">
          <x14:formula1>
            <xm:f>'Value Sets'!B4:B5</xm:f>
          </x14:formula1>
          <xm:sqref>G22</xm:sqref>
        </x14:dataValidation>
        <x14:dataValidation type="list" allowBlank="1" showErrorMessage="1">
          <x14:formula1>
            <xm:f>'Value Sets'!B4:B5</xm:f>
          </x14:formula1>
          <xm:sqref>H22</xm:sqref>
        </x14:dataValidation>
        <x14:dataValidation type="list" allowBlank="1" showErrorMessage="1">
          <x14:formula1>
            <xm:f>'Value Sets'!B4:B5</xm:f>
          </x14:formula1>
          <xm:sqref>I22</xm:sqref>
        </x14:dataValidation>
        <x14:dataValidation type="list" allowBlank="1" showErrorMessage="1">
          <x14:formula1>
            <xm:f>'Value Sets'!B4:B5</xm:f>
          </x14:formula1>
          <xm:sqref>J22</xm:sqref>
        </x14:dataValidation>
        <x14:dataValidation type="list" allowBlank="1" showErrorMessage="1">
          <x14:formula1>
            <xm:f>'Value Sets'!B4:B5</xm:f>
          </x14:formula1>
          <xm:sqref>C23</xm:sqref>
        </x14:dataValidation>
        <x14:dataValidation type="list" allowBlank="1" showErrorMessage="1">
          <x14:formula1>
            <xm:f>'Value Sets'!B4:B5</xm:f>
          </x14:formula1>
          <xm:sqref>D23</xm:sqref>
        </x14:dataValidation>
        <x14:dataValidation type="list" allowBlank="1" showErrorMessage="1">
          <x14:formula1>
            <xm:f>'Value Sets'!B4:B5</xm:f>
          </x14:formula1>
          <xm:sqref>E23</xm:sqref>
        </x14:dataValidation>
        <x14:dataValidation type="list" allowBlank="1" showErrorMessage="1">
          <x14:formula1>
            <xm:f>'Value Sets'!B4:B5</xm:f>
          </x14:formula1>
          <xm:sqref>F23</xm:sqref>
        </x14:dataValidation>
        <x14:dataValidation type="list" allowBlank="1" showErrorMessage="1">
          <x14:formula1>
            <xm:f>'Value Sets'!B4:B5</xm:f>
          </x14:formula1>
          <xm:sqref>G23</xm:sqref>
        </x14:dataValidation>
        <x14:dataValidation type="list" allowBlank="1" showErrorMessage="1">
          <x14:formula1>
            <xm:f>'Value Sets'!B4:B5</xm:f>
          </x14:formula1>
          <xm:sqref>H23</xm:sqref>
        </x14:dataValidation>
        <x14:dataValidation type="list" allowBlank="1" showErrorMessage="1">
          <x14:formula1>
            <xm:f>'Value Sets'!B4:B5</xm:f>
          </x14:formula1>
          <xm:sqref>I23</xm:sqref>
        </x14:dataValidation>
        <x14:dataValidation type="list" allowBlank="1" showErrorMessage="1">
          <x14:formula1>
            <xm:f>'Value Sets'!B4:B5</xm:f>
          </x14:formula1>
          <xm:sqref>J23</xm:sqref>
        </x14:dataValidation>
        <x14:dataValidation type="list" allowBlank="1" showErrorMessage="1">
          <x14:formula1>
            <xm:f>'Value Sets'!B4:B5</xm:f>
          </x14:formula1>
          <xm:sqref>C24</xm:sqref>
        </x14:dataValidation>
        <x14:dataValidation type="list" allowBlank="1" showErrorMessage="1">
          <x14:formula1>
            <xm:f>'Value Sets'!B4:B5</xm:f>
          </x14:formula1>
          <xm:sqref>D24</xm:sqref>
        </x14:dataValidation>
        <x14:dataValidation type="list" allowBlank="1" showErrorMessage="1">
          <x14:formula1>
            <xm:f>'Value Sets'!B4:B5</xm:f>
          </x14:formula1>
          <xm:sqref>E24</xm:sqref>
        </x14:dataValidation>
        <x14:dataValidation type="list" allowBlank="1" showErrorMessage="1">
          <x14:formula1>
            <xm:f>'Value Sets'!B4:B5</xm:f>
          </x14:formula1>
          <xm:sqref>F24</xm:sqref>
        </x14:dataValidation>
        <x14:dataValidation type="list" allowBlank="1" showErrorMessage="1">
          <x14:formula1>
            <xm:f>'Value Sets'!B4:B5</xm:f>
          </x14:formula1>
          <xm:sqref>G24</xm:sqref>
        </x14:dataValidation>
        <x14:dataValidation type="list" allowBlank="1" showErrorMessage="1">
          <x14:formula1>
            <xm:f>'Value Sets'!B4:B5</xm:f>
          </x14:formula1>
          <xm:sqref>H24</xm:sqref>
        </x14:dataValidation>
        <x14:dataValidation type="list" allowBlank="1" showErrorMessage="1">
          <x14:formula1>
            <xm:f>'Value Sets'!B4:B5</xm:f>
          </x14:formula1>
          <xm:sqref>I24</xm:sqref>
        </x14:dataValidation>
        <x14:dataValidation type="list" allowBlank="1" showErrorMessage="1">
          <x14:formula1>
            <xm:f>'Value Sets'!B4:B5</xm:f>
          </x14:formula1>
          <xm:sqref>J24</xm:sqref>
        </x14:dataValidation>
        <x14:dataValidation type="list" allowBlank="1" showErrorMessage="1">
          <x14:formula1>
            <xm:f>'Value Sets'!B4:B5</xm:f>
          </x14:formula1>
          <xm:sqref>C25</xm:sqref>
        </x14:dataValidation>
        <x14:dataValidation type="list" allowBlank="1" showErrorMessage="1">
          <x14:formula1>
            <xm:f>'Value Sets'!B4:B5</xm:f>
          </x14:formula1>
          <xm:sqref>D25</xm:sqref>
        </x14:dataValidation>
        <x14:dataValidation type="list" allowBlank="1" showErrorMessage="1">
          <x14:formula1>
            <xm:f>'Value Sets'!B4:B5</xm:f>
          </x14:formula1>
          <xm:sqref>E25</xm:sqref>
        </x14:dataValidation>
        <x14:dataValidation type="list" allowBlank="1" showErrorMessage="1">
          <x14:formula1>
            <xm:f>'Value Sets'!B4:B5</xm:f>
          </x14:formula1>
          <xm:sqref>F25</xm:sqref>
        </x14:dataValidation>
        <x14:dataValidation type="list" allowBlank="1" showErrorMessage="1">
          <x14:formula1>
            <xm:f>'Value Sets'!B4:B5</xm:f>
          </x14:formula1>
          <xm:sqref>G25</xm:sqref>
        </x14:dataValidation>
        <x14:dataValidation type="list" allowBlank="1" showErrorMessage="1">
          <x14:formula1>
            <xm:f>'Value Sets'!B4:B5</xm:f>
          </x14:formula1>
          <xm:sqref>H25</xm:sqref>
        </x14:dataValidation>
        <x14:dataValidation type="list" allowBlank="1" showErrorMessage="1">
          <x14:formula1>
            <xm:f>'Value Sets'!B4:B5</xm:f>
          </x14:formula1>
          <xm:sqref>I25</xm:sqref>
        </x14:dataValidation>
        <x14:dataValidation type="list" allowBlank="1" showErrorMessage="1">
          <x14:formula1>
            <xm:f>'Value Sets'!B4:B5</xm:f>
          </x14:formula1>
          <xm:sqref>J25</xm:sqref>
        </x14:dataValidation>
        <x14:dataValidation type="list" allowBlank="1" showErrorMessage="1">
          <x14:formula1>
            <xm:f>'Value Sets'!B4:B5</xm:f>
          </x14:formula1>
          <xm:sqref>C26</xm:sqref>
        </x14:dataValidation>
        <x14:dataValidation type="list" allowBlank="1" showErrorMessage="1">
          <x14:formula1>
            <xm:f>'Value Sets'!B4:B5</xm:f>
          </x14:formula1>
          <xm:sqref>D26</xm:sqref>
        </x14:dataValidation>
        <x14:dataValidation type="list" allowBlank="1" showErrorMessage="1">
          <x14:formula1>
            <xm:f>'Value Sets'!B4:B5</xm:f>
          </x14:formula1>
          <xm:sqref>E26</xm:sqref>
        </x14:dataValidation>
        <x14:dataValidation type="list" allowBlank="1" showErrorMessage="1">
          <x14:formula1>
            <xm:f>'Value Sets'!B4:B5</xm:f>
          </x14:formula1>
          <xm:sqref>F26</xm:sqref>
        </x14:dataValidation>
        <x14:dataValidation type="list" allowBlank="1" showErrorMessage="1">
          <x14:formula1>
            <xm:f>'Value Sets'!B4:B5</xm:f>
          </x14:formula1>
          <xm:sqref>G26</xm:sqref>
        </x14:dataValidation>
        <x14:dataValidation type="list" allowBlank="1" showErrorMessage="1">
          <x14:formula1>
            <xm:f>'Value Sets'!B4:B5</xm:f>
          </x14:formula1>
          <xm:sqref>H26</xm:sqref>
        </x14:dataValidation>
        <x14:dataValidation type="list" allowBlank="1" showErrorMessage="1">
          <x14:formula1>
            <xm:f>'Value Sets'!B4:B5</xm:f>
          </x14:formula1>
          <xm:sqref>I26</xm:sqref>
        </x14:dataValidation>
        <x14:dataValidation type="list" allowBlank="1" showErrorMessage="1">
          <x14:formula1>
            <xm:f>'Value Sets'!B4:B5</xm:f>
          </x14:formula1>
          <xm:sqref>J26</xm:sqref>
        </x14:dataValidation>
        <x14:dataValidation type="list" allowBlank="1" showErrorMessage="1">
          <x14:formula1>
            <xm:f>'Value Sets'!B4:B5</xm:f>
          </x14:formula1>
          <xm:sqref>C27</xm:sqref>
        </x14:dataValidation>
        <x14:dataValidation type="list" allowBlank="1" showErrorMessage="1">
          <x14:formula1>
            <xm:f>'Value Sets'!B4:B5</xm:f>
          </x14:formula1>
          <xm:sqref>D27</xm:sqref>
        </x14:dataValidation>
        <x14:dataValidation type="list" allowBlank="1" showErrorMessage="1">
          <x14:formula1>
            <xm:f>'Value Sets'!B4:B5</xm:f>
          </x14:formula1>
          <xm:sqref>E27</xm:sqref>
        </x14:dataValidation>
        <x14:dataValidation type="list" allowBlank="1" showErrorMessage="1">
          <x14:formula1>
            <xm:f>'Value Sets'!B4:B5</xm:f>
          </x14:formula1>
          <xm:sqref>F27</xm:sqref>
        </x14:dataValidation>
        <x14:dataValidation type="list" allowBlank="1" showErrorMessage="1">
          <x14:formula1>
            <xm:f>'Value Sets'!B4:B5</xm:f>
          </x14:formula1>
          <xm:sqref>G27</xm:sqref>
        </x14:dataValidation>
        <x14:dataValidation type="list" allowBlank="1" showErrorMessage="1">
          <x14:formula1>
            <xm:f>'Value Sets'!B4:B5</xm:f>
          </x14:formula1>
          <xm:sqref>H27</xm:sqref>
        </x14:dataValidation>
        <x14:dataValidation type="list" allowBlank="1" showErrorMessage="1">
          <x14:formula1>
            <xm:f>'Value Sets'!B4:B5</xm:f>
          </x14:formula1>
          <xm:sqref>I27</xm:sqref>
        </x14:dataValidation>
        <x14:dataValidation type="list" allowBlank="1" showErrorMessage="1">
          <x14:formula1>
            <xm:f>'Value Sets'!B4:B5</xm:f>
          </x14:formula1>
          <xm:sqref>J27</xm:sqref>
        </x14:dataValidation>
        <x14:dataValidation type="list" errorStyle="warning" allowBlank="1" showErrorMessage="1">
          <x14:formula1>
            <xm:f>'Value Sets'!C10:C15</xm:f>
          </x14:formula1>
          <xm:sqref>C37</xm:sqref>
        </x14:dataValidation>
        <x14:dataValidation type="list" errorStyle="warning" allowBlank="1" showErrorMessage="1">
          <x14:formula1>
            <xm:f>'Value Sets'!C10:C15</xm:f>
          </x14:formula1>
          <xm:sqref>D37</xm:sqref>
        </x14:dataValidation>
        <x14:dataValidation type="list" errorStyle="warning" allowBlank="1" showErrorMessage="1">
          <x14:formula1>
            <xm:f>'Value Sets'!C10:C15</xm:f>
          </x14:formula1>
          <xm:sqref>E37</xm:sqref>
        </x14:dataValidation>
        <x14:dataValidation type="list" errorStyle="warning" allowBlank="1" showErrorMessage="1">
          <x14:formula1>
            <xm:f>'Value Sets'!C10:C15</xm:f>
          </x14:formula1>
          <xm:sqref>F37</xm:sqref>
        </x14:dataValidation>
        <x14:dataValidation type="list" errorStyle="warning" allowBlank="1" showErrorMessage="1">
          <x14:formula1>
            <xm:f>'Value Sets'!C10:C15</xm:f>
          </x14:formula1>
          <xm:sqref>G37</xm:sqref>
        </x14:dataValidation>
        <x14:dataValidation type="list" errorStyle="warning" allowBlank="1" showErrorMessage="1">
          <x14:formula1>
            <xm:f>'Value Sets'!C10:C15</xm:f>
          </x14:formula1>
          <xm:sqref>H37</xm:sqref>
        </x14:dataValidation>
        <x14:dataValidation type="list" errorStyle="warning" allowBlank="1" showErrorMessage="1">
          <x14:formula1>
            <xm:f>'Value Sets'!C10:C15</xm:f>
          </x14:formula1>
          <xm:sqref>I37</xm:sqref>
        </x14:dataValidation>
        <x14:dataValidation type="list" errorStyle="warning" allowBlank="1" showErrorMessage="1">
          <x14:formula1>
            <xm:f>'Value Sets'!C10:C15</xm:f>
          </x14:formula1>
          <xm:sqref>J37</xm:sqref>
        </x14:dataValidation>
        <x14:dataValidation type="list" errorStyle="warning" allowBlank="1" showErrorMessage="1">
          <x14:formula1>
            <xm:f>'Value Sets'!C10:C15</xm:f>
          </x14:formula1>
          <xm:sqref>C38</xm:sqref>
        </x14:dataValidation>
        <x14:dataValidation type="list" errorStyle="warning" allowBlank="1" showErrorMessage="1">
          <x14:formula1>
            <xm:f>'Value Sets'!C10:C15</xm:f>
          </x14:formula1>
          <xm:sqref>D38</xm:sqref>
        </x14:dataValidation>
        <x14:dataValidation type="list" errorStyle="warning" allowBlank="1" showErrorMessage="1">
          <x14:formula1>
            <xm:f>'Value Sets'!C10:C15</xm:f>
          </x14:formula1>
          <xm:sqref>E38</xm:sqref>
        </x14:dataValidation>
        <x14:dataValidation type="list" errorStyle="warning" allowBlank="1" showErrorMessage="1">
          <x14:formula1>
            <xm:f>'Value Sets'!C10:C15</xm:f>
          </x14:formula1>
          <xm:sqref>F38</xm:sqref>
        </x14:dataValidation>
        <x14:dataValidation type="list" errorStyle="warning" allowBlank="1" showErrorMessage="1">
          <x14:formula1>
            <xm:f>'Value Sets'!C10:C15</xm:f>
          </x14:formula1>
          <xm:sqref>G38</xm:sqref>
        </x14:dataValidation>
        <x14:dataValidation type="list" errorStyle="warning" allowBlank="1" showErrorMessage="1">
          <x14:formula1>
            <xm:f>'Value Sets'!C10:C15</xm:f>
          </x14:formula1>
          <xm:sqref>H38</xm:sqref>
        </x14:dataValidation>
        <x14:dataValidation type="list" errorStyle="warning" allowBlank="1" showErrorMessage="1">
          <x14:formula1>
            <xm:f>'Value Sets'!C10:C15</xm:f>
          </x14:formula1>
          <xm:sqref>I38</xm:sqref>
        </x14:dataValidation>
        <x14:dataValidation type="list" errorStyle="warning" allowBlank="1" showErrorMessage="1">
          <x14:formula1>
            <xm:f>'Value Sets'!C10:C15</xm:f>
          </x14:formula1>
          <xm:sqref>J38</xm:sqref>
        </x14:dataValidation>
        <x14:dataValidation type="list" errorStyle="warning" allowBlank="1" showErrorMessage="1">
          <x14:formula1>
            <xm:f>'Value Sets'!C10:C15</xm:f>
          </x14:formula1>
          <xm:sqref>C39</xm:sqref>
        </x14:dataValidation>
        <x14:dataValidation type="list" errorStyle="warning" allowBlank="1" showErrorMessage="1">
          <x14:formula1>
            <xm:f>'Value Sets'!C10:C15</xm:f>
          </x14:formula1>
          <xm:sqref>D39</xm:sqref>
        </x14:dataValidation>
        <x14:dataValidation type="list" errorStyle="warning" allowBlank="1" showErrorMessage="1">
          <x14:formula1>
            <xm:f>'Value Sets'!C10:C15</xm:f>
          </x14:formula1>
          <xm:sqref>E39</xm:sqref>
        </x14:dataValidation>
        <x14:dataValidation type="list" errorStyle="warning" allowBlank="1" showErrorMessage="1">
          <x14:formula1>
            <xm:f>'Value Sets'!C10:C15</xm:f>
          </x14:formula1>
          <xm:sqref>F39</xm:sqref>
        </x14:dataValidation>
        <x14:dataValidation type="list" errorStyle="warning" allowBlank="1" showErrorMessage="1">
          <x14:formula1>
            <xm:f>'Value Sets'!C10:C15</xm:f>
          </x14:formula1>
          <xm:sqref>G39</xm:sqref>
        </x14:dataValidation>
        <x14:dataValidation type="list" errorStyle="warning" allowBlank="1" showErrorMessage="1">
          <x14:formula1>
            <xm:f>'Value Sets'!C10:C15</xm:f>
          </x14:formula1>
          <xm:sqref>H39</xm:sqref>
        </x14:dataValidation>
        <x14:dataValidation type="list" errorStyle="warning" allowBlank="1" showErrorMessage="1">
          <x14:formula1>
            <xm:f>'Value Sets'!C10:C15</xm:f>
          </x14:formula1>
          <xm:sqref>I39</xm:sqref>
        </x14:dataValidation>
        <x14:dataValidation type="list" errorStyle="warning" allowBlank="1" showErrorMessage="1">
          <x14:formula1>
            <xm:f>'Value Sets'!C10:C15</xm:f>
          </x14:formula1>
          <xm:sqref>J39</xm:sqref>
        </x14:dataValidation>
        <x14:dataValidation type="list" errorStyle="warning" allowBlank="1" showErrorMessage="1">
          <x14:formula1>
            <xm:f>'Value Sets'!C10:C15</xm:f>
          </x14:formula1>
          <xm:sqref>C40</xm:sqref>
        </x14:dataValidation>
        <x14:dataValidation type="list" errorStyle="warning" allowBlank="1" showErrorMessage="1">
          <x14:formula1>
            <xm:f>'Value Sets'!C10:C15</xm:f>
          </x14:formula1>
          <xm:sqref>D40</xm:sqref>
        </x14:dataValidation>
        <x14:dataValidation type="list" errorStyle="warning" allowBlank="1" showErrorMessage="1">
          <x14:formula1>
            <xm:f>'Value Sets'!C10:C15</xm:f>
          </x14:formula1>
          <xm:sqref>E40</xm:sqref>
        </x14:dataValidation>
        <x14:dataValidation type="list" errorStyle="warning" allowBlank="1" showErrorMessage="1">
          <x14:formula1>
            <xm:f>'Value Sets'!C10:C15</xm:f>
          </x14:formula1>
          <xm:sqref>F40</xm:sqref>
        </x14:dataValidation>
        <x14:dataValidation type="list" errorStyle="warning" allowBlank="1" showErrorMessage="1">
          <x14:formula1>
            <xm:f>'Value Sets'!C10:C15</xm:f>
          </x14:formula1>
          <xm:sqref>G40</xm:sqref>
        </x14:dataValidation>
        <x14:dataValidation type="list" errorStyle="warning" allowBlank="1" showErrorMessage="1">
          <x14:formula1>
            <xm:f>'Value Sets'!C10:C15</xm:f>
          </x14:formula1>
          <xm:sqref>H40</xm:sqref>
        </x14:dataValidation>
        <x14:dataValidation type="list" errorStyle="warning" allowBlank="1" showErrorMessage="1">
          <x14:formula1>
            <xm:f>'Value Sets'!C10:C15</xm:f>
          </x14:formula1>
          <xm:sqref>I40</xm:sqref>
        </x14:dataValidation>
        <x14:dataValidation type="list" errorStyle="warning" allowBlank="1" showErrorMessage="1">
          <x14:formula1>
            <xm:f>'Value Sets'!C10:C15</xm:f>
          </x14:formula1>
          <xm:sqref>J40</xm:sqref>
        </x14:dataValidation>
        <x14:dataValidation type="list" errorStyle="warning" allowBlank="1" showErrorMessage="1">
          <x14:formula1>
            <xm:f>'Value Sets'!C10:C15</xm:f>
          </x14:formula1>
          <xm:sqref>C41</xm:sqref>
        </x14:dataValidation>
        <x14:dataValidation type="list" errorStyle="warning" allowBlank="1" showErrorMessage="1">
          <x14:formula1>
            <xm:f>'Value Sets'!C10:C15</xm:f>
          </x14:formula1>
          <xm:sqref>D41</xm:sqref>
        </x14:dataValidation>
        <x14:dataValidation type="list" errorStyle="warning" allowBlank="1" showErrorMessage="1">
          <x14:formula1>
            <xm:f>'Value Sets'!C10:C15</xm:f>
          </x14:formula1>
          <xm:sqref>E41</xm:sqref>
        </x14:dataValidation>
        <x14:dataValidation type="list" errorStyle="warning" allowBlank="1" showErrorMessage="1">
          <x14:formula1>
            <xm:f>'Value Sets'!C10:C15</xm:f>
          </x14:formula1>
          <xm:sqref>F41</xm:sqref>
        </x14:dataValidation>
        <x14:dataValidation type="list" errorStyle="warning" allowBlank="1" showErrorMessage="1">
          <x14:formula1>
            <xm:f>'Value Sets'!C10:C15</xm:f>
          </x14:formula1>
          <xm:sqref>G41</xm:sqref>
        </x14:dataValidation>
        <x14:dataValidation type="list" errorStyle="warning" allowBlank="1" showErrorMessage="1">
          <x14:formula1>
            <xm:f>'Value Sets'!C10:C15</xm:f>
          </x14:formula1>
          <xm:sqref>H41</xm:sqref>
        </x14:dataValidation>
        <x14:dataValidation type="list" errorStyle="warning" allowBlank="1" showErrorMessage="1">
          <x14:formula1>
            <xm:f>'Value Sets'!C10:C15</xm:f>
          </x14:formula1>
          <xm:sqref>I41</xm:sqref>
        </x14:dataValidation>
        <x14:dataValidation type="list" errorStyle="warning" allowBlank="1" showErrorMessage="1">
          <x14:formula1>
            <xm:f>'Value Sets'!C10:C15</xm:f>
          </x14:formula1>
          <xm:sqref>J41</xm:sqref>
        </x14:dataValidation>
        <x14:dataValidation type="list" errorStyle="warning" allowBlank="1" showErrorMessage="1">
          <x14:formula1>
            <xm:f>'Value Sets'!C10:C15</xm:f>
          </x14:formula1>
          <xm:sqref>C42</xm:sqref>
        </x14:dataValidation>
        <x14:dataValidation type="list" errorStyle="warning" allowBlank="1" showErrorMessage="1">
          <x14:formula1>
            <xm:f>'Value Sets'!C10:C15</xm:f>
          </x14:formula1>
          <xm:sqref>D42</xm:sqref>
        </x14:dataValidation>
        <x14:dataValidation type="list" errorStyle="warning" allowBlank="1" showErrorMessage="1">
          <x14:formula1>
            <xm:f>'Value Sets'!C10:C15</xm:f>
          </x14:formula1>
          <xm:sqref>E42</xm:sqref>
        </x14:dataValidation>
        <x14:dataValidation type="list" errorStyle="warning" allowBlank="1" showErrorMessage="1">
          <x14:formula1>
            <xm:f>'Value Sets'!C10:C15</xm:f>
          </x14:formula1>
          <xm:sqref>F42</xm:sqref>
        </x14:dataValidation>
        <x14:dataValidation type="list" errorStyle="warning" allowBlank="1" showErrorMessage="1">
          <x14:formula1>
            <xm:f>'Value Sets'!C10:C15</xm:f>
          </x14:formula1>
          <xm:sqref>G42</xm:sqref>
        </x14:dataValidation>
        <x14:dataValidation type="list" errorStyle="warning" allowBlank="1" showErrorMessage="1">
          <x14:formula1>
            <xm:f>'Value Sets'!C10:C15</xm:f>
          </x14:formula1>
          <xm:sqref>H42</xm:sqref>
        </x14:dataValidation>
        <x14:dataValidation type="list" errorStyle="warning" allowBlank="1" showErrorMessage="1">
          <x14:formula1>
            <xm:f>'Value Sets'!C10:C15</xm:f>
          </x14:formula1>
          <xm:sqref>I42</xm:sqref>
        </x14:dataValidation>
        <x14:dataValidation type="list" errorStyle="warning" allowBlank="1" showErrorMessage="1">
          <x14:formula1>
            <xm:f>'Value Sets'!C10:C15</xm:f>
          </x14:formula1>
          <xm:sqref>J42</xm:sqref>
        </x14:dataValidation>
        <x14:dataValidation type="list" errorStyle="warning" allowBlank="1" showErrorMessage="1">
          <x14:formula1>
            <xm:f>'Value Sets'!C10:C15</xm:f>
          </x14:formula1>
          <xm:sqref>C43</xm:sqref>
        </x14:dataValidation>
        <x14:dataValidation type="list" errorStyle="warning" allowBlank="1" showErrorMessage="1">
          <x14:formula1>
            <xm:f>'Value Sets'!C10:C15</xm:f>
          </x14:formula1>
          <xm:sqref>D43</xm:sqref>
        </x14:dataValidation>
        <x14:dataValidation type="list" errorStyle="warning" allowBlank="1" showErrorMessage="1">
          <x14:formula1>
            <xm:f>'Value Sets'!C10:C15</xm:f>
          </x14:formula1>
          <xm:sqref>E43</xm:sqref>
        </x14:dataValidation>
        <x14:dataValidation type="list" errorStyle="warning" allowBlank="1" showErrorMessage="1">
          <x14:formula1>
            <xm:f>'Value Sets'!C10:C15</xm:f>
          </x14:formula1>
          <xm:sqref>F43</xm:sqref>
        </x14:dataValidation>
        <x14:dataValidation type="list" errorStyle="warning" allowBlank="1" showErrorMessage="1">
          <x14:formula1>
            <xm:f>'Value Sets'!C10:C15</xm:f>
          </x14:formula1>
          <xm:sqref>G43</xm:sqref>
        </x14:dataValidation>
        <x14:dataValidation type="list" errorStyle="warning" allowBlank="1" showErrorMessage="1">
          <x14:formula1>
            <xm:f>'Value Sets'!C10:C15</xm:f>
          </x14:formula1>
          <xm:sqref>H43</xm:sqref>
        </x14:dataValidation>
        <x14:dataValidation type="list" errorStyle="warning" allowBlank="1" showErrorMessage="1">
          <x14:formula1>
            <xm:f>'Value Sets'!C10:C15</xm:f>
          </x14:formula1>
          <xm:sqref>I43</xm:sqref>
        </x14:dataValidation>
        <x14:dataValidation type="list" errorStyle="warning" allowBlank="1" showErrorMessage="1">
          <x14:formula1>
            <xm:f>'Value Sets'!C10:C15</xm:f>
          </x14:formula1>
          <xm:sqref>J43</xm:sqref>
        </x14:dataValidation>
        <x14:dataValidation type="list" errorStyle="warning" allowBlank="1" showErrorMessage="1">
          <x14:formula1>
            <xm:f>'Value Sets'!C10:C15</xm:f>
          </x14:formula1>
          <xm:sqref>C44</xm:sqref>
        </x14:dataValidation>
        <x14:dataValidation type="list" errorStyle="warning" allowBlank="1" showErrorMessage="1">
          <x14:formula1>
            <xm:f>'Value Sets'!C10:C15</xm:f>
          </x14:formula1>
          <xm:sqref>D44</xm:sqref>
        </x14:dataValidation>
        <x14:dataValidation type="list" errorStyle="warning" allowBlank="1" showErrorMessage="1">
          <x14:formula1>
            <xm:f>'Value Sets'!C10:C15</xm:f>
          </x14:formula1>
          <xm:sqref>E44</xm:sqref>
        </x14:dataValidation>
        <x14:dataValidation type="list" errorStyle="warning" allowBlank="1" showErrorMessage="1">
          <x14:formula1>
            <xm:f>'Value Sets'!C10:C15</xm:f>
          </x14:formula1>
          <xm:sqref>F44</xm:sqref>
        </x14:dataValidation>
        <x14:dataValidation type="list" errorStyle="warning" allowBlank="1" showErrorMessage="1">
          <x14:formula1>
            <xm:f>'Value Sets'!C10:C15</xm:f>
          </x14:formula1>
          <xm:sqref>G44</xm:sqref>
        </x14:dataValidation>
        <x14:dataValidation type="list" errorStyle="warning" allowBlank="1" showErrorMessage="1">
          <x14:formula1>
            <xm:f>'Value Sets'!C10:C15</xm:f>
          </x14:formula1>
          <xm:sqref>H44</xm:sqref>
        </x14:dataValidation>
        <x14:dataValidation type="list" errorStyle="warning" allowBlank="1" showErrorMessage="1">
          <x14:formula1>
            <xm:f>'Value Sets'!C10:C15</xm:f>
          </x14:formula1>
          <xm:sqref>I44</xm:sqref>
        </x14:dataValidation>
        <x14:dataValidation type="list" errorStyle="warning" allowBlank="1" showErrorMessage="1">
          <x14:formula1>
            <xm:f>'Value Sets'!C10:C15</xm:f>
          </x14:formula1>
          <xm:sqref>J44</xm:sqref>
        </x14:dataValidation>
        <x14:dataValidation type="list" errorStyle="warning" allowBlank="1" showErrorMessage="1">
          <x14:formula1>
            <xm:f>'Value Sets'!C10:C15</xm:f>
          </x14:formula1>
          <xm:sqref>C45</xm:sqref>
        </x14:dataValidation>
        <x14:dataValidation type="list" errorStyle="warning" allowBlank="1" showErrorMessage="1">
          <x14:formula1>
            <xm:f>'Value Sets'!C10:C15</xm:f>
          </x14:formula1>
          <xm:sqref>D45</xm:sqref>
        </x14:dataValidation>
        <x14:dataValidation type="list" errorStyle="warning" allowBlank="1" showErrorMessage="1">
          <x14:formula1>
            <xm:f>'Value Sets'!C10:C15</xm:f>
          </x14:formula1>
          <xm:sqref>E45</xm:sqref>
        </x14:dataValidation>
        <x14:dataValidation type="list" errorStyle="warning" allowBlank="1" showErrorMessage="1">
          <x14:formula1>
            <xm:f>'Value Sets'!C10:C15</xm:f>
          </x14:formula1>
          <xm:sqref>F45</xm:sqref>
        </x14:dataValidation>
        <x14:dataValidation type="list" errorStyle="warning" allowBlank="1" showErrorMessage="1">
          <x14:formula1>
            <xm:f>'Value Sets'!C10:C15</xm:f>
          </x14:formula1>
          <xm:sqref>G45</xm:sqref>
        </x14:dataValidation>
        <x14:dataValidation type="list" errorStyle="warning" allowBlank="1" showErrorMessage="1">
          <x14:formula1>
            <xm:f>'Value Sets'!C10:C15</xm:f>
          </x14:formula1>
          <xm:sqref>H45</xm:sqref>
        </x14:dataValidation>
        <x14:dataValidation type="list" errorStyle="warning" allowBlank="1" showErrorMessage="1">
          <x14:formula1>
            <xm:f>'Value Sets'!C10:C15</xm:f>
          </x14:formula1>
          <xm:sqref>I45</xm:sqref>
        </x14:dataValidation>
        <x14:dataValidation type="list" errorStyle="warning" allowBlank="1" showErrorMessage="1">
          <x14:formula1>
            <xm:f>'Value Sets'!C10:C15</xm:f>
          </x14:formula1>
          <xm:sqref>J45</xm:sqref>
        </x14:dataValidation>
        <x14:dataValidation type="list" errorStyle="warning" allowBlank="1" showErrorMessage="1">
          <x14:formula1>
            <xm:f>'Value Sets'!C10:C15</xm:f>
          </x14:formula1>
          <xm:sqref>C46</xm:sqref>
        </x14:dataValidation>
        <x14:dataValidation type="list" errorStyle="warning" allowBlank="1" showErrorMessage="1">
          <x14:formula1>
            <xm:f>'Value Sets'!C10:C15</xm:f>
          </x14:formula1>
          <xm:sqref>D46</xm:sqref>
        </x14:dataValidation>
        <x14:dataValidation type="list" errorStyle="warning" allowBlank="1" showErrorMessage="1">
          <x14:formula1>
            <xm:f>'Value Sets'!C10:C15</xm:f>
          </x14:formula1>
          <xm:sqref>E46</xm:sqref>
        </x14:dataValidation>
        <x14:dataValidation type="list" errorStyle="warning" allowBlank="1" showErrorMessage="1">
          <x14:formula1>
            <xm:f>'Value Sets'!C10:C15</xm:f>
          </x14:formula1>
          <xm:sqref>F46</xm:sqref>
        </x14:dataValidation>
        <x14:dataValidation type="list" errorStyle="warning" allowBlank="1" showErrorMessage="1">
          <x14:formula1>
            <xm:f>'Value Sets'!C10:C15</xm:f>
          </x14:formula1>
          <xm:sqref>G46</xm:sqref>
        </x14:dataValidation>
        <x14:dataValidation type="list" errorStyle="warning" allowBlank="1" showErrorMessage="1">
          <x14:formula1>
            <xm:f>'Value Sets'!C10:C15</xm:f>
          </x14:formula1>
          <xm:sqref>H46</xm:sqref>
        </x14:dataValidation>
        <x14:dataValidation type="list" errorStyle="warning" allowBlank="1" showErrorMessage="1">
          <x14:formula1>
            <xm:f>'Value Sets'!C10:C15</xm:f>
          </x14:formula1>
          <xm:sqref>I46</xm:sqref>
        </x14:dataValidation>
        <x14:dataValidation type="list" errorStyle="warning" allowBlank="1" showErrorMessage="1">
          <x14:formula1>
            <xm:f>'Value Sets'!C10:C15</xm:f>
          </x14:formula1>
          <xm:sqref>J46</xm:sqref>
        </x14:dataValidation>
        <x14:dataValidation type="list" errorStyle="warning" allowBlank="1" showErrorMessage="1">
          <x14:formula1>
            <xm:f>'Value Sets'!C10:C15</xm:f>
          </x14:formula1>
          <xm:sqref>C47</xm:sqref>
        </x14:dataValidation>
        <x14:dataValidation type="list" errorStyle="warning" allowBlank="1" showErrorMessage="1">
          <x14:formula1>
            <xm:f>'Value Sets'!C10:C15</xm:f>
          </x14:formula1>
          <xm:sqref>D47</xm:sqref>
        </x14:dataValidation>
        <x14:dataValidation type="list" errorStyle="warning" allowBlank="1" showErrorMessage="1">
          <x14:formula1>
            <xm:f>'Value Sets'!C10:C15</xm:f>
          </x14:formula1>
          <xm:sqref>E47</xm:sqref>
        </x14:dataValidation>
        <x14:dataValidation type="list" errorStyle="warning" allowBlank="1" showErrorMessage="1">
          <x14:formula1>
            <xm:f>'Value Sets'!C10:C15</xm:f>
          </x14:formula1>
          <xm:sqref>F47</xm:sqref>
        </x14:dataValidation>
        <x14:dataValidation type="list" errorStyle="warning" allowBlank="1" showErrorMessage="1">
          <x14:formula1>
            <xm:f>'Value Sets'!C10:C15</xm:f>
          </x14:formula1>
          <xm:sqref>G47</xm:sqref>
        </x14:dataValidation>
        <x14:dataValidation type="list" errorStyle="warning" allowBlank="1" showErrorMessage="1">
          <x14:formula1>
            <xm:f>'Value Sets'!C10:C15</xm:f>
          </x14:formula1>
          <xm:sqref>H47</xm:sqref>
        </x14:dataValidation>
        <x14:dataValidation type="list" errorStyle="warning" allowBlank="1" showErrorMessage="1">
          <x14:formula1>
            <xm:f>'Value Sets'!C10:C15</xm:f>
          </x14:formula1>
          <xm:sqref>I47</xm:sqref>
        </x14:dataValidation>
        <x14:dataValidation type="list" errorStyle="warning" allowBlank="1" showErrorMessage="1">
          <x14:formula1>
            <xm:f>'Value Sets'!C10:C15</xm:f>
          </x14:formula1>
          <xm:sqref>J47</xm:sqref>
        </x14:dataValidation>
        <x14:dataValidation type="list" errorStyle="warning" allowBlank="1" showErrorMessage="1">
          <x14:formula1>
            <xm:f>'Value Sets'!C10:C15</xm:f>
          </x14:formula1>
          <xm:sqref>C48</xm:sqref>
        </x14:dataValidation>
        <x14:dataValidation type="list" errorStyle="warning" allowBlank="1" showErrorMessage="1">
          <x14:formula1>
            <xm:f>'Value Sets'!C10:C15</xm:f>
          </x14:formula1>
          <xm:sqref>D48</xm:sqref>
        </x14:dataValidation>
        <x14:dataValidation type="list" errorStyle="warning" allowBlank="1" showErrorMessage="1">
          <x14:formula1>
            <xm:f>'Value Sets'!C10:C15</xm:f>
          </x14:formula1>
          <xm:sqref>E48</xm:sqref>
        </x14:dataValidation>
        <x14:dataValidation type="list" errorStyle="warning" allowBlank="1" showErrorMessage="1">
          <x14:formula1>
            <xm:f>'Value Sets'!C10:C15</xm:f>
          </x14:formula1>
          <xm:sqref>F48</xm:sqref>
        </x14:dataValidation>
        <x14:dataValidation type="list" errorStyle="warning" allowBlank="1" showErrorMessage="1">
          <x14:formula1>
            <xm:f>'Value Sets'!C10:C15</xm:f>
          </x14:formula1>
          <xm:sqref>G48</xm:sqref>
        </x14:dataValidation>
        <x14:dataValidation type="list" errorStyle="warning" allowBlank="1" showErrorMessage="1">
          <x14:formula1>
            <xm:f>'Value Sets'!C10:C15</xm:f>
          </x14:formula1>
          <xm:sqref>H48</xm:sqref>
        </x14:dataValidation>
        <x14:dataValidation type="list" errorStyle="warning" allowBlank="1" showErrorMessage="1">
          <x14:formula1>
            <xm:f>'Value Sets'!C10:C15</xm:f>
          </x14:formula1>
          <xm:sqref>I48</xm:sqref>
        </x14:dataValidation>
        <x14:dataValidation type="list" errorStyle="warning" allowBlank="1" showErrorMessage="1">
          <x14:formula1>
            <xm:f>'Value Sets'!C10:C15</xm:f>
          </x14:formula1>
          <xm:sqref>J48</xm:sqref>
        </x14:dataValidation>
        <x14:dataValidation type="list" errorStyle="warning" allowBlank="1" showErrorMessage="1">
          <x14:formula1>
            <xm:f>'Value Sets'!C10:C15</xm:f>
          </x14:formula1>
          <xm:sqref>C49</xm:sqref>
        </x14:dataValidation>
        <x14:dataValidation type="list" errorStyle="warning" allowBlank="1" showErrorMessage="1">
          <x14:formula1>
            <xm:f>'Value Sets'!C10:C15</xm:f>
          </x14:formula1>
          <xm:sqref>D49</xm:sqref>
        </x14:dataValidation>
        <x14:dataValidation type="list" errorStyle="warning" allowBlank="1" showErrorMessage="1">
          <x14:formula1>
            <xm:f>'Value Sets'!C10:C15</xm:f>
          </x14:formula1>
          <xm:sqref>E49</xm:sqref>
        </x14:dataValidation>
        <x14:dataValidation type="list" errorStyle="warning" allowBlank="1" showErrorMessage="1">
          <x14:formula1>
            <xm:f>'Value Sets'!C10:C15</xm:f>
          </x14:formula1>
          <xm:sqref>F49</xm:sqref>
        </x14:dataValidation>
        <x14:dataValidation type="list" errorStyle="warning" allowBlank="1" showErrorMessage="1">
          <x14:formula1>
            <xm:f>'Value Sets'!C10:C15</xm:f>
          </x14:formula1>
          <xm:sqref>G49</xm:sqref>
        </x14:dataValidation>
        <x14:dataValidation type="list" errorStyle="warning" allowBlank="1" showErrorMessage="1">
          <x14:formula1>
            <xm:f>'Value Sets'!C10:C15</xm:f>
          </x14:formula1>
          <xm:sqref>H49</xm:sqref>
        </x14:dataValidation>
        <x14:dataValidation type="list" errorStyle="warning" allowBlank="1" showErrorMessage="1">
          <x14:formula1>
            <xm:f>'Value Sets'!C10:C15</xm:f>
          </x14:formula1>
          <xm:sqref>I49</xm:sqref>
        </x14:dataValidation>
        <x14:dataValidation type="list" errorStyle="warning" allowBlank="1" showErrorMessage="1">
          <x14:formula1>
            <xm:f>'Value Sets'!C10:C15</xm:f>
          </x14:formula1>
          <xm:sqref>J49</xm:sqref>
        </x14:dataValidation>
        <x14:dataValidation type="list" errorStyle="warning" allowBlank="1" showErrorMessage="1">
          <x14:formula1>
            <xm:f>'Value Sets'!C10:C15</xm:f>
          </x14:formula1>
          <xm:sqref>C50</xm:sqref>
        </x14:dataValidation>
        <x14:dataValidation type="list" errorStyle="warning" allowBlank="1" showErrorMessage="1">
          <x14:formula1>
            <xm:f>'Value Sets'!C10:C15</xm:f>
          </x14:formula1>
          <xm:sqref>D50</xm:sqref>
        </x14:dataValidation>
        <x14:dataValidation type="list" errorStyle="warning" allowBlank="1" showErrorMessage="1">
          <x14:formula1>
            <xm:f>'Value Sets'!C10:C15</xm:f>
          </x14:formula1>
          <xm:sqref>E50</xm:sqref>
        </x14:dataValidation>
        <x14:dataValidation type="list" errorStyle="warning" allowBlank="1" showErrorMessage="1">
          <x14:formula1>
            <xm:f>'Value Sets'!C10:C15</xm:f>
          </x14:formula1>
          <xm:sqref>F50</xm:sqref>
        </x14:dataValidation>
        <x14:dataValidation type="list" errorStyle="warning" allowBlank="1" showErrorMessage="1">
          <x14:formula1>
            <xm:f>'Value Sets'!C10:C15</xm:f>
          </x14:formula1>
          <xm:sqref>G50</xm:sqref>
        </x14:dataValidation>
        <x14:dataValidation type="list" errorStyle="warning" allowBlank="1" showErrorMessage="1">
          <x14:formula1>
            <xm:f>'Value Sets'!C10:C15</xm:f>
          </x14:formula1>
          <xm:sqref>H50</xm:sqref>
        </x14:dataValidation>
        <x14:dataValidation type="list" errorStyle="warning" allowBlank="1" showErrorMessage="1">
          <x14:formula1>
            <xm:f>'Value Sets'!C10:C15</xm:f>
          </x14:formula1>
          <xm:sqref>I50</xm:sqref>
        </x14:dataValidation>
        <x14:dataValidation type="list" errorStyle="warning" allowBlank="1" showErrorMessage="1">
          <x14:formula1>
            <xm:f>'Value Sets'!C10:C15</xm:f>
          </x14:formula1>
          <xm:sqref>J50</xm:sqref>
        </x14:dataValidation>
        <x14:dataValidation type="list" errorStyle="warning" allowBlank="1" showErrorMessage="1">
          <x14:formula1>
            <xm:f>'Value Sets'!C10:C15</xm:f>
          </x14:formula1>
          <xm:sqref>C51</xm:sqref>
        </x14:dataValidation>
        <x14:dataValidation type="list" errorStyle="warning" allowBlank="1" showErrorMessage="1">
          <x14:formula1>
            <xm:f>'Value Sets'!C10:C15</xm:f>
          </x14:formula1>
          <xm:sqref>D51</xm:sqref>
        </x14:dataValidation>
        <x14:dataValidation type="list" errorStyle="warning" allowBlank="1" showErrorMessage="1">
          <x14:formula1>
            <xm:f>'Value Sets'!C10:C15</xm:f>
          </x14:formula1>
          <xm:sqref>E51</xm:sqref>
        </x14:dataValidation>
        <x14:dataValidation type="list" errorStyle="warning" allowBlank="1" showErrorMessage="1">
          <x14:formula1>
            <xm:f>'Value Sets'!C10:C15</xm:f>
          </x14:formula1>
          <xm:sqref>F51</xm:sqref>
        </x14:dataValidation>
        <x14:dataValidation type="list" errorStyle="warning" allowBlank="1" showErrorMessage="1">
          <x14:formula1>
            <xm:f>'Value Sets'!C10:C15</xm:f>
          </x14:formula1>
          <xm:sqref>G51</xm:sqref>
        </x14:dataValidation>
        <x14:dataValidation type="list" errorStyle="warning" allowBlank="1" showErrorMessage="1">
          <x14:formula1>
            <xm:f>'Value Sets'!C10:C15</xm:f>
          </x14:formula1>
          <xm:sqref>H51</xm:sqref>
        </x14:dataValidation>
        <x14:dataValidation type="list" errorStyle="warning" allowBlank="1" showErrorMessage="1">
          <x14:formula1>
            <xm:f>'Value Sets'!C10:C15</xm:f>
          </x14:formula1>
          <xm:sqref>I51</xm:sqref>
        </x14:dataValidation>
        <x14:dataValidation type="list" errorStyle="warning" allowBlank="1" showErrorMessage="1">
          <x14:formula1>
            <xm:f>'Value Sets'!C10:C15</xm:f>
          </x14:formula1>
          <xm:sqref>J51</xm:sqref>
        </x14:dataValidation>
        <x14:dataValidation type="list" errorStyle="warning" allowBlank="1" showErrorMessage="1">
          <x14:formula1>
            <xm:f>'Value Sets'!C10:C15</xm:f>
          </x14:formula1>
          <xm:sqref>C52</xm:sqref>
        </x14:dataValidation>
        <x14:dataValidation type="list" errorStyle="warning" allowBlank="1" showErrorMessage="1">
          <x14:formula1>
            <xm:f>'Value Sets'!C10:C15</xm:f>
          </x14:formula1>
          <xm:sqref>D52</xm:sqref>
        </x14:dataValidation>
        <x14:dataValidation type="list" errorStyle="warning" allowBlank="1" showErrorMessage="1">
          <x14:formula1>
            <xm:f>'Value Sets'!C10:C15</xm:f>
          </x14:formula1>
          <xm:sqref>E52</xm:sqref>
        </x14:dataValidation>
        <x14:dataValidation type="list" errorStyle="warning" allowBlank="1" showErrorMessage="1">
          <x14:formula1>
            <xm:f>'Value Sets'!C10:C15</xm:f>
          </x14:formula1>
          <xm:sqref>F52</xm:sqref>
        </x14:dataValidation>
        <x14:dataValidation type="list" errorStyle="warning" allowBlank="1" showErrorMessage="1">
          <x14:formula1>
            <xm:f>'Value Sets'!C10:C15</xm:f>
          </x14:formula1>
          <xm:sqref>G52</xm:sqref>
        </x14:dataValidation>
        <x14:dataValidation type="list" errorStyle="warning" allowBlank="1" showErrorMessage="1">
          <x14:formula1>
            <xm:f>'Value Sets'!C10:C15</xm:f>
          </x14:formula1>
          <xm:sqref>H52</xm:sqref>
        </x14:dataValidation>
        <x14:dataValidation type="list" errorStyle="warning" allowBlank="1" showErrorMessage="1">
          <x14:formula1>
            <xm:f>'Value Sets'!C10:C15</xm:f>
          </x14:formula1>
          <xm:sqref>I52</xm:sqref>
        </x14:dataValidation>
        <x14:dataValidation type="list" errorStyle="warning" allowBlank="1" showErrorMessage="1">
          <x14:formula1>
            <xm:f>'Value Sets'!C10:C15</xm:f>
          </x14:formula1>
          <xm:sqref>J52</xm:sqref>
        </x14:dataValidation>
        <x14:dataValidation type="list" errorStyle="warning" allowBlank="1" showErrorMessage="1">
          <x14:formula1>
            <xm:f>'Value Sets'!C10:C15</xm:f>
          </x14:formula1>
          <xm:sqref>C53</xm:sqref>
        </x14:dataValidation>
        <x14:dataValidation type="list" errorStyle="warning" allowBlank="1" showErrorMessage="1">
          <x14:formula1>
            <xm:f>'Value Sets'!C10:C15</xm:f>
          </x14:formula1>
          <xm:sqref>D53</xm:sqref>
        </x14:dataValidation>
        <x14:dataValidation type="list" errorStyle="warning" allowBlank="1" showErrorMessage="1">
          <x14:formula1>
            <xm:f>'Value Sets'!C10:C15</xm:f>
          </x14:formula1>
          <xm:sqref>E53</xm:sqref>
        </x14:dataValidation>
        <x14:dataValidation type="list" errorStyle="warning" allowBlank="1" showErrorMessage="1">
          <x14:formula1>
            <xm:f>'Value Sets'!C10:C15</xm:f>
          </x14:formula1>
          <xm:sqref>F53</xm:sqref>
        </x14:dataValidation>
        <x14:dataValidation type="list" errorStyle="warning" allowBlank="1" showErrorMessage="1">
          <x14:formula1>
            <xm:f>'Value Sets'!C10:C15</xm:f>
          </x14:formula1>
          <xm:sqref>G53</xm:sqref>
        </x14:dataValidation>
        <x14:dataValidation type="list" errorStyle="warning" allowBlank="1" showErrorMessage="1">
          <x14:formula1>
            <xm:f>'Value Sets'!C10:C15</xm:f>
          </x14:formula1>
          <xm:sqref>H53</xm:sqref>
        </x14:dataValidation>
        <x14:dataValidation type="list" errorStyle="warning" allowBlank="1" showErrorMessage="1">
          <x14:formula1>
            <xm:f>'Value Sets'!C10:C15</xm:f>
          </x14:formula1>
          <xm:sqref>I53</xm:sqref>
        </x14:dataValidation>
        <x14:dataValidation type="list" errorStyle="warning" allowBlank="1" showErrorMessage="1">
          <x14:formula1>
            <xm:f>'Value Sets'!C10:C15</xm:f>
          </x14:formula1>
          <xm:sqref>J53</xm:sqref>
        </x14:dataValidation>
        <x14:dataValidation type="list" errorStyle="warning" allowBlank="1" showErrorMessage="1">
          <x14:formula1>
            <xm:f>'Value Sets'!C10:C15</xm:f>
          </x14:formula1>
          <xm:sqref>C54</xm:sqref>
        </x14:dataValidation>
        <x14:dataValidation type="list" errorStyle="warning" allowBlank="1" showErrorMessage="1">
          <x14:formula1>
            <xm:f>'Value Sets'!C10:C15</xm:f>
          </x14:formula1>
          <xm:sqref>D54</xm:sqref>
        </x14:dataValidation>
        <x14:dataValidation type="list" errorStyle="warning" allowBlank="1" showErrorMessage="1">
          <x14:formula1>
            <xm:f>'Value Sets'!C10:C15</xm:f>
          </x14:formula1>
          <xm:sqref>E54</xm:sqref>
        </x14:dataValidation>
        <x14:dataValidation type="list" errorStyle="warning" allowBlank="1" showErrorMessage="1">
          <x14:formula1>
            <xm:f>'Value Sets'!C10:C15</xm:f>
          </x14:formula1>
          <xm:sqref>F54</xm:sqref>
        </x14:dataValidation>
        <x14:dataValidation type="list" errorStyle="warning" allowBlank="1" showErrorMessage="1">
          <x14:formula1>
            <xm:f>'Value Sets'!C10:C15</xm:f>
          </x14:formula1>
          <xm:sqref>G54</xm:sqref>
        </x14:dataValidation>
        <x14:dataValidation type="list" errorStyle="warning" allowBlank="1" showErrorMessage="1">
          <x14:formula1>
            <xm:f>'Value Sets'!C10:C15</xm:f>
          </x14:formula1>
          <xm:sqref>H54</xm:sqref>
        </x14:dataValidation>
        <x14:dataValidation type="list" errorStyle="warning" allowBlank="1" showErrorMessage="1">
          <x14:formula1>
            <xm:f>'Value Sets'!C10:C15</xm:f>
          </x14:formula1>
          <xm:sqref>I54</xm:sqref>
        </x14:dataValidation>
        <x14:dataValidation type="list" errorStyle="warning" allowBlank="1" showErrorMessage="1">
          <x14:formula1>
            <xm:f>'Value Sets'!C10:C15</xm:f>
          </x14:formula1>
          <xm:sqref>J54</xm:sqref>
        </x14:dataValidation>
      </x14:dataValidations>
    </ex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202"/>
  <sheetViews>
    <sheetView topLeftCell="A67" workbookViewId="0">
      <selection activeCell="G6" sqref="G6"/>
    </sheetView>
  </sheetViews>
  <sheetFormatPr baseColWidth="10" defaultColWidth="8" defaultRowHeight="12.75" customHeight="1" x14ac:dyDescent="0"/>
  <cols>
    <col min="1" max="1" width="4.6640625" customWidth="1"/>
    <col min="2" max="2" width="11.6640625" customWidth="1"/>
    <col min="3" max="3" width="13.5" customWidth="1"/>
    <col min="4" max="11" width="16.6640625" customWidth="1"/>
    <col min="13" max="33" width="0" hidden="1" customWidth="1"/>
  </cols>
  <sheetData>
    <row r="1" spans="1:32" ht="12">
      <c r="A1" s="108"/>
      <c r="B1" s="2" t="s">
        <v>2</v>
      </c>
      <c r="C1" s="108"/>
      <c r="D1" s="108"/>
      <c r="E1" s="11"/>
      <c r="F1" s="11"/>
      <c r="G1" s="11"/>
      <c r="H1" s="11"/>
      <c r="I1" s="11"/>
      <c r="J1" s="11"/>
      <c r="K1" s="11"/>
    </row>
    <row r="2" spans="1:32" ht="12">
      <c r="A2" s="108"/>
      <c r="B2" s="2"/>
      <c r="C2" s="108"/>
      <c r="D2" s="108"/>
      <c r="E2" s="10"/>
      <c r="F2" s="93"/>
      <c r="G2" s="107"/>
      <c r="H2" s="10"/>
      <c r="I2" s="10"/>
      <c r="J2" s="10"/>
      <c r="K2" s="10"/>
    </row>
    <row r="3" spans="1:32" ht="12">
      <c r="A3" s="108"/>
      <c r="B3" s="275" t="s">
        <v>107</v>
      </c>
      <c r="C3" s="276"/>
      <c r="D3" s="276"/>
      <c r="E3" s="276"/>
      <c r="F3" s="276"/>
      <c r="G3" s="108"/>
      <c r="H3" s="108"/>
      <c r="I3" s="108"/>
      <c r="J3" s="108"/>
      <c r="K3" s="108"/>
    </row>
    <row r="4" spans="1:32" ht="12">
      <c r="A4" s="108"/>
      <c r="B4" s="285" t="s">
        <v>108</v>
      </c>
      <c r="C4" s="276"/>
      <c r="D4" s="276"/>
      <c r="E4" s="276"/>
      <c r="F4" s="276"/>
      <c r="G4" s="108"/>
      <c r="H4" s="108"/>
      <c r="I4" s="108"/>
      <c r="J4" s="108"/>
      <c r="K4" s="108"/>
    </row>
    <row r="5" spans="1:32" ht="13" thickBot="1">
      <c r="A5" s="108"/>
      <c r="B5" s="207" t="s">
        <v>109</v>
      </c>
      <c r="C5" s="206"/>
      <c r="D5" s="206"/>
      <c r="E5" s="206"/>
      <c r="F5" s="206"/>
      <c r="G5" s="206"/>
      <c r="H5" s="206"/>
      <c r="I5" s="206"/>
      <c r="J5" s="199"/>
      <c r="K5" s="108"/>
      <c r="N5" s="85"/>
      <c r="O5" s="85"/>
      <c r="P5" s="85"/>
      <c r="Q5" s="85"/>
      <c r="R5" s="85"/>
      <c r="S5" s="85"/>
      <c r="T5" s="85"/>
      <c r="U5" s="85"/>
    </row>
    <row r="6" spans="1:32" ht="13" thickBot="1">
      <c r="A6" s="199"/>
      <c r="B6" s="200"/>
      <c r="C6" s="199"/>
      <c r="D6" s="199"/>
      <c r="E6" s="199"/>
      <c r="F6" s="199"/>
      <c r="G6" s="199"/>
      <c r="H6" s="199"/>
      <c r="I6" s="199"/>
      <c r="J6" s="199"/>
      <c r="K6" s="199"/>
      <c r="N6" s="204"/>
      <c r="O6" s="204"/>
      <c r="P6" s="204"/>
      <c r="Q6" s="204"/>
      <c r="R6" s="204"/>
      <c r="S6" s="204"/>
      <c r="T6" s="204"/>
      <c r="U6" s="204"/>
    </row>
    <row r="7" spans="1:32" ht="13.5" customHeight="1" thickBot="1">
      <c r="A7" s="108"/>
      <c r="B7" s="107"/>
      <c r="C7" s="108"/>
      <c r="D7" s="108"/>
      <c r="E7" s="27"/>
      <c r="F7" s="27"/>
      <c r="G7" s="27"/>
      <c r="H7" s="27"/>
      <c r="I7" s="27"/>
      <c r="J7" s="27"/>
      <c r="K7" s="27"/>
      <c r="M7" s="82"/>
      <c r="N7" s="294" t="s">
        <v>110</v>
      </c>
      <c r="O7" s="295"/>
      <c r="P7" s="295"/>
      <c r="Q7" s="295"/>
      <c r="R7" s="295"/>
      <c r="S7" s="295"/>
      <c r="T7" s="295"/>
      <c r="U7" s="296"/>
      <c r="V7" s="101"/>
      <c r="W7" s="110"/>
      <c r="X7" s="89"/>
      <c r="Y7" s="95"/>
      <c r="Z7" s="95"/>
      <c r="AA7" s="95"/>
      <c r="AB7" s="95"/>
      <c r="AC7" s="95"/>
      <c r="AD7" s="95"/>
      <c r="AE7" s="95"/>
      <c r="AF7" s="95"/>
    </row>
    <row r="8" spans="1:32" ht="13.5" customHeight="1" thickBot="1">
      <c r="A8" s="108"/>
      <c r="B8" s="27"/>
      <c r="C8" s="27"/>
      <c r="D8" s="26"/>
      <c r="E8" s="286" t="s">
        <v>111</v>
      </c>
      <c r="F8" s="287"/>
      <c r="G8" s="287"/>
      <c r="H8" s="287"/>
      <c r="I8" s="287"/>
      <c r="J8" s="287"/>
      <c r="K8" s="288"/>
      <c r="L8" s="101"/>
      <c r="M8" s="82"/>
      <c r="N8" s="105">
        <v>2</v>
      </c>
      <c r="O8" s="44">
        <v>3</v>
      </c>
      <c r="P8" s="44">
        <v>4</v>
      </c>
      <c r="Q8" s="44">
        <v>5</v>
      </c>
      <c r="R8" s="44">
        <v>6</v>
      </c>
      <c r="S8" s="44">
        <v>7</v>
      </c>
      <c r="T8" s="44">
        <v>8</v>
      </c>
      <c r="U8" s="44">
        <v>9</v>
      </c>
      <c r="V8" s="91" t="s">
        <v>112</v>
      </c>
      <c r="W8" s="48"/>
      <c r="X8" s="291" t="s">
        <v>113</v>
      </c>
      <c r="Y8" s="292"/>
      <c r="Z8" s="292"/>
      <c r="AA8" s="292"/>
      <c r="AB8" s="292"/>
      <c r="AC8" s="292"/>
      <c r="AD8" s="292"/>
      <c r="AE8" s="293"/>
      <c r="AF8" s="62"/>
    </row>
    <row r="9" spans="1:32" ht="39" customHeight="1" thickBot="1">
      <c r="A9" s="128"/>
      <c r="B9" s="145" t="s">
        <v>114</v>
      </c>
      <c r="C9" s="106" t="s">
        <v>115</v>
      </c>
      <c r="D9" s="155" t="s">
        <v>116</v>
      </c>
      <c r="E9" s="213" t="s">
        <v>436</v>
      </c>
      <c r="F9" s="213" t="s">
        <v>438</v>
      </c>
      <c r="G9" s="213" t="s">
        <v>434</v>
      </c>
      <c r="H9" s="213" t="s">
        <v>117</v>
      </c>
      <c r="I9" s="215" t="s">
        <v>437</v>
      </c>
      <c r="J9" s="216" t="s">
        <v>118</v>
      </c>
      <c r="K9" s="146" t="s">
        <v>119</v>
      </c>
      <c r="L9" s="144"/>
      <c r="M9" s="82"/>
      <c r="N9" s="47" t="s">
        <v>63</v>
      </c>
      <c r="O9" s="80" t="s">
        <v>64</v>
      </c>
      <c r="P9" s="80" t="s">
        <v>65</v>
      </c>
      <c r="Q9" s="80" t="s">
        <v>66</v>
      </c>
      <c r="R9" s="80" t="s">
        <v>67</v>
      </c>
      <c r="S9" s="80" t="s">
        <v>68</v>
      </c>
      <c r="T9" s="80" t="s">
        <v>69</v>
      </c>
      <c r="U9" s="36" t="s">
        <v>70</v>
      </c>
      <c r="V9" s="101"/>
      <c r="W9" s="37"/>
      <c r="X9" s="23" t="s">
        <v>63</v>
      </c>
      <c r="Y9" s="23" t="s">
        <v>64</v>
      </c>
      <c r="Z9" s="23" t="s">
        <v>65</v>
      </c>
      <c r="AA9" s="23" t="s">
        <v>66</v>
      </c>
      <c r="AB9" s="23" t="s">
        <v>67</v>
      </c>
      <c r="AC9" s="23" t="s">
        <v>68</v>
      </c>
      <c r="AD9" s="23" t="s">
        <v>69</v>
      </c>
      <c r="AE9" s="23" t="s">
        <v>70</v>
      </c>
      <c r="AF9" s="103"/>
    </row>
    <row r="10" spans="1:32" ht="12">
      <c r="A10" s="128"/>
      <c r="B10" s="147" t="s">
        <v>71</v>
      </c>
      <c r="C10" s="39" t="s">
        <v>71</v>
      </c>
      <c r="D10" s="156" t="str">
        <f t="shared" ref="D10:D41" si="0">(B10&amp;"/")&amp;C10</f>
        <v>*1/*1</v>
      </c>
      <c r="E10" s="220">
        <v>230</v>
      </c>
      <c r="F10" s="45">
        <v>517</v>
      </c>
      <c r="G10" s="45">
        <v>96</v>
      </c>
      <c r="H10" s="226">
        <v>5670</v>
      </c>
      <c r="I10" s="45">
        <v>503</v>
      </c>
      <c r="J10" s="234">
        <v>174</v>
      </c>
      <c r="K10" s="240">
        <v>84</v>
      </c>
      <c r="L10" s="144"/>
      <c r="N10" s="109" t="str">
        <f>IF(AND(IF((VLOOKUP($B10,'CYP2C19 Haplotypes'!$B$10:$J$27,N$8,0)="Y"),1,0), IF((VLOOKUP($C10,'CYP2C19 Haplotypes'!$B$10:$J$27,N$8,0)="Y"),1,0)),"Tested","Untested")</f>
        <v>Tested</v>
      </c>
      <c r="O10" s="109" t="str">
        <f>IF(AND(IF((VLOOKUP($B10,'CYP2C19 Haplotypes'!$B$10:$J$27,O$8,0)="Y"),1,0), IF((VLOOKUP($C10,'CYP2C19 Haplotypes'!$B$10:$J$27,O$8,0)="Y"),1,0)),"Tested","Untested")</f>
        <v>Tested</v>
      </c>
      <c r="P10" s="109" t="str">
        <f>IF(AND(IF((VLOOKUP($B10,'CYP2C19 Haplotypes'!$B$10:$J$27,P$8,0)="Y"),1,0), IF((VLOOKUP($C10,'CYP2C19 Haplotypes'!$B$10:$J$27,P$8,0)="Y"),1,0)),"Tested","Untested")</f>
        <v>Tested</v>
      </c>
      <c r="Q10" s="109" t="str">
        <f>IF(AND(IF((VLOOKUP($B10,'CYP2C19 Haplotypes'!$B$10:$J$27,Q$8,0)="Y"),1,0), IF((VLOOKUP($C10,'CYP2C19 Haplotypes'!$B$10:$J$27,Q$8,0)="Y"),1,0)),"Tested","Untested")</f>
        <v>Tested</v>
      </c>
      <c r="R10" s="109" t="str">
        <f>IF(AND(IF((VLOOKUP($B10,'CYP2C19 Haplotypes'!$B$10:$J$27,R$8,0)="Y"),1,0), IF((VLOOKUP($C10,'CYP2C19 Haplotypes'!$B$10:$J$27,R$8,0)="Y"),1,0)),"Tested","Untested")</f>
        <v>Tested</v>
      </c>
      <c r="S10" s="109" t="str">
        <f>IF(AND(IF((VLOOKUP($B10,'CYP2C19 Haplotypes'!$B$10:$J$27,S$8,0)="Y"),1,0), IF((VLOOKUP($C10,'CYP2C19 Haplotypes'!$B$10:$J$27,S$8,0)="Y"),1,0)),"Tested","Untested")</f>
        <v>Untested</v>
      </c>
      <c r="T10" s="109" t="str">
        <f>IF(AND(IF((VLOOKUP($B10,'CYP2C19 Haplotypes'!$B$10:$J$27,T$8,0)="Y"),1,0), IF((VLOOKUP($C10,'CYP2C19 Haplotypes'!$B$10:$J$27,T$8,0)="Y"),1,0)),"Tested","Untested")</f>
        <v>Tested</v>
      </c>
      <c r="U10" s="109" t="str">
        <f>IF(AND(IF((VLOOKUP($B10,'CYP2C19 Haplotypes'!$B$10:$J$27,U$8,0)="Y"),1,0), IF((VLOOKUP($C10,'CYP2C19 Haplotypes'!$B$10:$J$27,U$8,0)="Y"),1,0)),"Tested","Untested")</f>
        <v>Tested</v>
      </c>
      <c r="X10" s="90" t="str">
        <f t="shared" ref="X10:X41" si="1">IF(AND((N10="Tested"),ISNUMBER(E10)),"OK",IF(AND((N10="Tested"),NOT(ISNUMBER(E10))),("Missing " &amp; $D10),IF(AND((N10="Untested"),ISNUMBER(E10)),("Extra "&amp; $D10),IF(AND((N10="Untested"),NOT(ISNUMBER(E10))),"OK","Formula Error"))))</f>
        <v>OK</v>
      </c>
      <c r="Y10" s="90" t="str">
        <f t="shared" ref="Y10:Y41" si="2">IF(AND((O10="Tested"),ISNUMBER(F10)),"OK",IF(AND((O10="Tested"),NOT(ISNUMBER(F10))),("Missing " &amp; $D10),IF(AND((O10="Untested"),ISNUMBER(F10)),("Extra "&amp; $D10),IF(AND((O10="Untested"),NOT(ISNUMBER(F10))),"OK","Formula Error"))))</f>
        <v>OK</v>
      </c>
      <c r="Z10" s="90" t="str">
        <f t="shared" ref="Z10:Z41" si="3">IF(AND((P10="Tested"),ISNUMBER(G10)),"OK",IF(AND((P10="Tested"),NOT(ISNUMBER(G10))),("Missing " &amp; $D10),IF(AND((P10="Untested"),ISNUMBER(G10)),("Extra "&amp; $D10),IF(AND((P10="Untested"),NOT(ISNUMBER(G10))),"OK","Formula Error"))))</f>
        <v>OK</v>
      </c>
      <c r="AA10" s="90" t="str">
        <f t="shared" ref="AA10:AA41" si="4">IF(AND((Q10="Tested"),ISNUMBER(H10)),"OK",IF(AND((Q10="Tested"),NOT(ISNUMBER(H10))),("Missing " &amp; $D10),IF(AND((Q10="Untested"),ISNUMBER(H10)),("Extra "&amp; $D10),IF(AND((Q10="Untested"),NOT(ISNUMBER(H10))),"OK","Formula Error"))))</f>
        <v>OK</v>
      </c>
      <c r="AB10" s="90" t="str">
        <f t="shared" ref="AB10:AB41" si="5">IF(AND((R10="Tested"),ISNUMBER(I10)),"OK",IF(AND((R10="Tested"),NOT(ISNUMBER(I10))),("Missing " &amp; $D10),IF(AND((R10="Untested"),ISNUMBER(I10)),("Extra "&amp; $D10),IF(AND((R10="Untested"),NOT(ISNUMBER(I10))),"OK","Formula Error"))))</f>
        <v>OK</v>
      </c>
      <c r="AC10" s="90" t="str">
        <f>IF(AND((S10="Tested"),ISNUMBER(#REF!)),"OK",IF(AND((S10="Tested"),NOT(ISNUMBER(#REF!))),("Missing " &amp; $D10),IF(AND((S10="Untested"),ISNUMBER(#REF!)),("Extra "&amp; $D10),IF(AND((S10="Untested"),NOT(ISNUMBER(#REF!))),"OK","Formula Error"))))</f>
        <v>OK</v>
      </c>
      <c r="AD10" s="90" t="str">
        <f t="shared" ref="AD10:AD41" si="6">IF(AND((T10="Tested"),ISNUMBER(J10)),"OK",IF(AND((T10="Tested"),NOT(ISNUMBER(J10))),("Missing " &amp; $D10),IF(AND((T10="Untested"),ISNUMBER(J10)),("Extra "&amp; $D10),IF(AND((T10="Untested"),NOT(ISNUMBER(J10))),"OK","Formula Error"))))</f>
        <v>OK</v>
      </c>
      <c r="AE10" s="90" t="str">
        <f t="shared" ref="AE10:AE41" si="7">IF(AND((U10="Tested"),ISNUMBER(K10)),"OK",IF(AND((U10="Tested"),NOT(ISNUMBER(K10))),("Missing " &amp; $D10),IF(AND((U10="Untested"),ISNUMBER(K10)),("Extra "&amp; $D10),IF(AND((U10="Untested"),NOT(ISNUMBER(K10))),"OK","Formula Error"))))</f>
        <v>OK</v>
      </c>
    </row>
    <row r="11" spans="1:32" ht="12">
      <c r="A11" s="128"/>
      <c r="B11" s="148" t="s">
        <v>71</v>
      </c>
      <c r="C11" s="149" t="s">
        <v>73</v>
      </c>
      <c r="D11" s="157" t="str">
        <f t="shared" si="0"/>
        <v>*1/*2</v>
      </c>
      <c r="E11" s="221">
        <v>125</v>
      </c>
      <c r="F11" s="150"/>
      <c r="G11" s="150">
        <v>50</v>
      </c>
      <c r="H11" s="227">
        <v>2659</v>
      </c>
      <c r="I11" s="150">
        <v>218</v>
      </c>
      <c r="J11" s="237">
        <v>78</v>
      </c>
      <c r="K11" s="236">
        <v>34</v>
      </c>
      <c r="L11" s="144"/>
      <c r="N11" t="str">
        <f>IF(AND(IF((VLOOKUP($B11,'CYP2C19 Haplotypes'!$B$10:$J$27,N$8,0)="Y"),1,0), IF((VLOOKUP($C11,'CYP2C19 Haplotypes'!$B$10:$J$27,N$8,0)="Y"),1,0)),"Tested","Untested")</f>
        <v>Tested</v>
      </c>
      <c r="O11" t="str">
        <f>IF(AND(IF((VLOOKUP($B11,'CYP2C19 Haplotypes'!$B$10:$J$27,O$8,0)="Y"),1,0), IF((VLOOKUP($C11,'CYP2C19 Haplotypes'!$B$10:$J$27,O$8,0)="Y"),1,0)),"Tested","Untested")</f>
        <v>Untested</v>
      </c>
      <c r="P11" t="str">
        <f>IF(AND(IF((VLOOKUP($B11,'CYP2C19 Haplotypes'!$B$10:$J$27,P$8,0)="Y"),1,0), IF((VLOOKUP($C11,'CYP2C19 Haplotypes'!$B$10:$J$27,P$8,0)="Y"),1,0)),"Tested","Untested")</f>
        <v>Tested</v>
      </c>
      <c r="Q11" t="str">
        <f>IF(AND(IF((VLOOKUP($B11,'CYP2C19 Haplotypes'!$B$10:$J$27,Q$8,0)="Y"),1,0), IF((VLOOKUP($C11,'CYP2C19 Haplotypes'!$B$10:$J$27,Q$8,0)="Y"),1,0)),"Tested","Untested")</f>
        <v>Tested</v>
      </c>
      <c r="R11" t="str">
        <f>IF(AND(IF((VLOOKUP($B11,'CYP2C19 Haplotypes'!$B$10:$J$27,R$8,0)="Y"),1,0), IF((VLOOKUP($C11,'CYP2C19 Haplotypes'!$B$10:$J$27,R$8,0)="Y"),1,0)),"Tested","Untested")</f>
        <v>Tested</v>
      </c>
      <c r="S11" t="str">
        <f>IF(AND(IF((VLOOKUP($B11,'CYP2C19 Haplotypes'!$B$10:$J$27,S$8,0)="Y"),1,0), IF((VLOOKUP($C11,'CYP2C19 Haplotypes'!$B$10:$J$27,S$8,0)="Y"),1,0)),"Tested","Untested")</f>
        <v>Untested</v>
      </c>
      <c r="T11" t="str">
        <f>IF(AND(IF((VLOOKUP($B11,'CYP2C19 Haplotypes'!$B$10:$J$27,T$8,0)="Y"),1,0), IF((VLOOKUP($C11,'CYP2C19 Haplotypes'!$B$10:$J$27,T$8,0)="Y"),1,0)),"Tested","Untested")</f>
        <v>Tested</v>
      </c>
      <c r="U11" t="str">
        <f>IF(AND(IF((VLOOKUP($B11,'CYP2C19 Haplotypes'!$B$10:$J$27,U$8,0)="Y"),1,0), IF((VLOOKUP($C11,'CYP2C19 Haplotypes'!$B$10:$J$27,U$8,0)="Y"),1,0)),"Tested","Untested")</f>
        <v>Tested</v>
      </c>
      <c r="X11" t="str">
        <f t="shared" si="1"/>
        <v>OK</v>
      </c>
      <c r="Y11" t="str">
        <f t="shared" si="2"/>
        <v>OK</v>
      </c>
      <c r="Z11" t="str">
        <f t="shared" si="3"/>
        <v>OK</v>
      </c>
      <c r="AA11" t="str">
        <f t="shared" si="4"/>
        <v>OK</v>
      </c>
      <c r="AB11" t="str">
        <f t="shared" si="5"/>
        <v>OK</v>
      </c>
      <c r="AC11" t="str">
        <f>IF(AND((S11="Tested"),ISNUMBER(#REF!)),"OK",IF(AND((S11="Tested"),NOT(ISNUMBER(#REF!))),("Missing " &amp; $D11),IF(AND((S11="Untested"),ISNUMBER(#REF!)),("Extra "&amp; $D11),IF(AND((S11="Untested"),NOT(ISNUMBER(#REF!))),"OK","Formula Error"))))</f>
        <v>OK</v>
      </c>
      <c r="AD11" t="str">
        <f t="shared" si="6"/>
        <v>OK</v>
      </c>
      <c r="AE11" t="str">
        <f t="shared" si="7"/>
        <v>OK</v>
      </c>
    </row>
    <row r="12" spans="1:32" ht="12">
      <c r="A12" s="128"/>
      <c r="B12" s="148" t="s">
        <v>71</v>
      </c>
      <c r="C12" s="149" t="s">
        <v>75</v>
      </c>
      <c r="D12" s="157" t="str">
        <f t="shared" si="0"/>
        <v>*1/*2A</v>
      </c>
      <c r="E12" s="221"/>
      <c r="F12" s="150">
        <v>250</v>
      </c>
      <c r="G12" s="150"/>
      <c r="H12" s="227"/>
      <c r="I12" s="150"/>
      <c r="J12" s="237"/>
      <c r="K12" s="236"/>
      <c r="L12" s="144"/>
      <c r="N12" t="str">
        <f>IF(AND(IF((VLOOKUP($B12,'CYP2C19 Haplotypes'!$B$10:$J$27,N$8,0)="Y"),1,0), IF((VLOOKUP($C12,'CYP2C19 Haplotypes'!$B$10:$J$27,N$8,0)="Y"),1,0)),"Tested","Untested")</f>
        <v>Untested</v>
      </c>
      <c r="O12" t="str">
        <f>IF(AND(IF((VLOOKUP($B12,'CYP2C19 Haplotypes'!$B$10:$J$27,O$8,0)="Y"),1,0), IF((VLOOKUP($C12,'CYP2C19 Haplotypes'!$B$10:$J$27,O$8,0)="Y"),1,0)),"Tested","Untested")</f>
        <v>Tested</v>
      </c>
      <c r="P12" t="str">
        <f>IF(AND(IF((VLOOKUP($B12,'CYP2C19 Haplotypes'!$B$10:$J$27,P$8,0)="Y"),1,0), IF((VLOOKUP($C12,'CYP2C19 Haplotypes'!$B$10:$J$27,P$8,0)="Y"),1,0)),"Tested","Untested")</f>
        <v>Untested</v>
      </c>
      <c r="Q12" t="str">
        <f>IF(AND(IF((VLOOKUP($B12,'CYP2C19 Haplotypes'!$B$10:$J$27,Q$8,0)="Y"),1,0), IF((VLOOKUP($C12,'CYP2C19 Haplotypes'!$B$10:$J$27,Q$8,0)="Y"),1,0)),"Tested","Untested")</f>
        <v>Untested</v>
      </c>
      <c r="R12" t="str">
        <f>IF(AND(IF((VLOOKUP($B12,'CYP2C19 Haplotypes'!$B$10:$J$27,R$8,0)="Y"),1,0), IF((VLOOKUP($C12,'CYP2C19 Haplotypes'!$B$10:$J$27,R$8,0)="Y"),1,0)),"Tested","Untested")</f>
        <v>Untested</v>
      </c>
      <c r="S12" t="str">
        <f>IF(AND(IF((VLOOKUP($B12,'CYP2C19 Haplotypes'!$B$10:$J$27,S$8,0)="Y"),1,0), IF((VLOOKUP($C12,'CYP2C19 Haplotypes'!$B$10:$J$27,S$8,0)="Y"),1,0)),"Tested","Untested")</f>
        <v>Untested</v>
      </c>
      <c r="T12" t="str">
        <f>IF(AND(IF((VLOOKUP($B12,'CYP2C19 Haplotypes'!$B$10:$J$27,T$8,0)="Y"),1,0), IF((VLOOKUP($C12,'CYP2C19 Haplotypes'!$B$10:$J$27,T$8,0)="Y"),1,0)),"Tested","Untested")</f>
        <v>Untested</v>
      </c>
      <c r="U12" t="str">
        <f>IF(AND(IF((VLOOKUP($B12,'CYP2C19 Haplotypes'!$B$10:$J$27,U$8,0)="Y"),1,0), IF((VLOOKUP($C12,'CYP2C19 Haplotypes'!$B$10:$J$27,U$8,0)="Y"),1,0)),"Tested","Untested")</f>
        <v>Untested</v>
      </c>
      <c r="X12" t="str">
        <f t="shared" si="1"/>
        <v>OK</v>
      </c>
      <c r="Y12" t="str">
        <f t="shared" si="2"/>
        <v>OK</v>
      </c>
      <c r="Z12" t="str">
        <f t="shared" si="3"/>
        <v>OK</v>
      </c>
      <c r="AA12" t="str">
        <f t="shared" si="4"/>
        <v>OK</v>
      </c>
      <c r="AB12" t="str">
        <f t="shared" si="5"/>
        <v>OK</v>
      </c>
      <c r="AC12" t="str">
        <f>IF(AND((S12="Tested"),ISNUMBER(#REF!)),"OK",IF(AND((S12="Tested"),NOT(ISNUMBER(#REF!))),("Missing " &amp; $D12),IF(AND((S12="Untested"),ISNUMBER(#REF!)),("Extra "&amp; $D12),IF(AND((S12="Untested"),NOT(ISNUMBER(#REF!))),"OK","Formula Error"))))</f>
        <v>OK</v>
      </c>
      <c r="AD12" t="str">
        <f t="shared" si="6"/>
        <v>OK</v>
      </c>
      <c r="AE12" t="str">
        <f t="shared" si="7"/>
        <v>OK</v>
      </c>
    </row>
    <row r="13" spans="1:32" ht="12">
      <c r="A13" s="128"/>
      <c r="B13" s="148" t="s">
        <v>71</v>
      </c>
      <c r="C13" s="149" t="s">
        <v>76</v>
      </c>
      <c r="D13" s="157" t="str">
        <f t="shared" si="0"/>
        <v>*1/*2B</v>
      </c>
      <c r="E13" s="221"/>
      <c r="F13" s="150">
        <v>28</v>
      </c>
      <c r="G13" s="150"/>
      <c r="H13" s="227"/>
      <c r="I13" s="150"/>
      <c r="J13" s="237"/>
      <c r="K13" s="236"/>
      <c r="L13" s="144"/>
      <c r="N13" t="str">
        <f>IF(AND(IF((VLOOKUP($B13,'CYP2C19 Haplotypes'!$B$10:$J$27,N$8,0)="Y"),1,0), IF((VLOOKUP($C13,'CYP2C19 Haplotypes'!$B$10:$J$27,N$8,0)="Y"),1,0)),"Tested","Untested")</f>
        <v>Untested</v>
      </c>
      <c r="O13" t="str">
        <f>IF(AND(IF((VLOOKUP($B13,'CYP2C19 Haplotypes'!$B$10:$J$27,O$8,0)="Y"),1,0), IF((VLOOKUP($C13,'CYP2C19 Haplotypes'!$B$10:$J$27,O$8,0)="Y"),1,0)),"Tested","Untested")</f>
        <v>Tested</v>
      </c>
      <c r="P13" t="str">
        <f>IF(AND(IF((VLOOKUP($B13,'CYP2C19 Haplotypes'!$B$10:$J$27,P$8,0)="Y"),1,0), IF((VLOOKUP($C13,'CYP2C19 Haplotypes'!$B$10:$J$27,P$8,0)="Y"),1,0)),"Tested","Untested")</f>
        <v>Untested</v>
      </c>
      <c r="Q13" t="str">
        <f>IF(AND(IF((VLOOKUP($B13,'CYP2C19 Haplotypes'!$B$10:$J$27,Q$8,0)="Y"),1,0), IF((VLOOKUP($C13,'CYP2C19 Haplotypes'!$B$10:$J$27,Q$8,0)="Y"),1,0)),"Tested","Untested")</f>
        <v>Untested</v>
      </c>
      <c r="R13" t="str">
        <f>IF(AND(IF((VLOOKUP($B13,'CYP2C19 Haplotypes'!$B$10:$J$27,R$8,0)="Y"),1,0), IF((VLOOKUP($C13,'CYP2C19 Haplotypes'!$B$10:$J$27,R$8,0)="Y"),1,0)),"Tested","Untested")</f>
        <v>Untested</v>
      </c>
      <c r="S13" t="str">
        <f>IF(AND(IF((VLOOKUP($B13,'CYP2C19 Haplotypes'!$B$10:$J$27,S$8,0)="Y"),1,0), IF((VLOOKUP($C13,'CYP2C19 Haplotypes'!$B$10:$J$27,S$8,0)="Y"),1,0)),"Tested","Untested")</f>
        <v>Untested</v>
      </c>
      <c r="T13" t="str">
        <f>IF(AND(IF((VLOOKUP($B13,'CYP2C19 Haplotypes'!$B$10:$J$27,T$8,0)="Y"),1,0), IF((VLOOKUP($C13,'CYP2C19 Haplotypes'!$B$10:$J$27,T$8,0)="Y"),1,0)),"Tested","Untested")</f>
        <v>Untested</v>
      </c>
      <c r="U13" t="str">
        <f>IF(AND(IF((VLOOKUP($B13,'CYP2C19 Haplotypes'!$B$10:$J$27,U$8,0)="Y"),1,0), IF((VLOOKUP($C13,'CYP2C19 Haplotypes'!$B$10:$J$27,U$8,0)="Y"),1,0)),"Tested","Untested")</f>
        <v>Untested</v>
      </c>
      <c r="X13" t="str">
        <f t="shared" si="1"/>
        <v>OK</v>
      </c>
      <c r="Y13" t="str">
        <f t="shared" si="2"/>
        <v>OK</v>
      </c>
      <c r="Z13" t="str">
        <f t="shared" si="3"/>
        <v>OK</v>
      </c>
      <c r="AA13" t="str">
        <f t="shared" si="4"/>
        <v>OK</v>
      </c>
      <c r="AB13" t="str">
        <f t="shared" si="5"/>
        <v>OK</v>
      </c>
      <c r="AC13" t="str">
        <f>IF(AND((S13="Tested"),ISNUMBER(#REF!)),"OK",IF(AND((S13="Tested"),NOT(ISNUMBER(#REF!))),("Missing " &amp; $D13),IF(AND((S13="Untested"),ISNUMBER(#REF!)),("Extra "&amp; $D13),IF(AND((S13="Untested"),NOT(ISNUMBER(#REF!))),"OK","Formula Error"))))</f>
        <v>OK</v>
      </c>
      <c r="AD13" t="str">
        <f t="shared" si="6"/>
        <v>OK</v>
      </c>
      <c r="AE13" t="str">
        <f t="shared" si="7"/>
        <v>OK</v>
      </c>
    </row>
    <row r="14" spans="1:32" ht="12">
      <c r="A14" s="128"/>
      <c r="B14" s="148" t="s">
        <v>71</v>
      </c>
      <c r="C14" s="149" t="s">
        <v>77</v>
      </c>
      <c r="D14" s="157" t="str">
        <f t="shared" si="0"/>
        <v>*1/*3</v>
      </c>
      <c r="E14" s="221">
        <v>0</v>
      </c>
      <c r="F14" s="150">
        <v>0</v>
      </c>
      <c r="G14" s="150">
        <v>1</v>
      </c>
      <c r="H14" s="227">
        <v>11</v>
      </c>
      <c r="I14" s="150">
        <v>1</v>
      </c>
      <c r="J14" s="237">
        <v>0</v>
      </c>
      <c r="K14" s="236">
        <v>0</v>
      </c>
      <c r="L14" s="144"/>
      <c r="N14" t="str">
        <f>IF(AND(IF((VLOOKUP($B14,'CYP2C19 Haplotypes'!$B$10:$J$27,N$8,0)="Y"),1,0), IF((VLOOKUP($C14,'CYP2C19 Haplotypes'!$B$10:$J$27,N$8,0)="Y"),1,0)),"Tested","Untested")</f>
        <v>Tested</v>
      </c>
      <c r="O14" t="str">
        <f>IF(AND(IF((VLOOKUP($B14,'CYP2C19 Haplotypes'!$B$10:$J$27,O$8,0)="Y"),1,0), IF((VLOOKUP($C14,'CYP2C19 Haplotypes'!$B$10:$J$27,O$8,0)="Y"),1,0)),"Tested","Untested")</f>
        <v>Tested</v>
      </c>
      <c r="P14" t="str">
        <f>IF(AND(IF((VLOOKUP($B14,'CYP2C19 Haplotypes'!$B$10:$J$27,P$8,0)="Y"),1,0), IF((VLOOKUP($C14,'CYP2C19 Haplotypes'!$B$10:$J$27,P$8,0)="Y"),1,0)),"Tested","Untested")</f>
        <v>Tested</v>
      </c>
      <c r="Q14" t="str">
        <f>IF(AND(IF((VLOOKUP($B14,'CYP2C19 Haplotypes'!$B$10:$J$27,Q$8,0)="Y"),1,0), IF((VLOOKUP($C14,'CYP2C19 Haplotypes'!$B$10:$J$27,Q$8,0)="Y"),1,0)),"Tested","Untested")</f>
        <v>Tested</v>
      </c>
      <c r="R14" t="str">
        <f>IF(AND(IF((VLOOKUP($B14,'CYP2C19 Haplotypes'!$B$10:$J$27,R$8,0)="Y"),1,0), IF((VLOOKUP($C14,'CYP2C19 Haplotypes'!$B$10:$J$27,R$8,0)="Y"),1,0)),"Tested","Untested")</f>
        <v>Tested</v>
      </c>
      <c r="S14" t="str">
        <f>IF(AND(IF((VLOOKUP($B14,'CYP2C19 Haplotypes'!$B$10:$J$27,S$8,0)="Y"),1,0), IF((VLOOKUP($C14,'CYP2C19 Haplotypes'!$B$10:$J$27,S$8,0)="Y"),1,0)),"Tested","Untested")</f>
        <v>Untested</v>
      </c>
      <c r="T14" t="str">
        <f>IF(AND(IF((VLOOKUP($B14,'CYP2C19 Haplotypes'!$B$10:$J$27,T$8,0)="Y"),1,0), IF((VLOOKUP($C14,'CYP2C19 Haplotypes'!$B$10:$J$27,T$8,0)="Y"),1,0)),"Tested","Untested")</f>
        <v>Tested</v>
      </c>
      <c r="U14" t="str">
        <f>IF(AND(IF((VLOOKUP($B14,'CYP2C19 Haplotypes'!$B$10:$J$27,U$8,0)="Y"),1,0), IF((VLOOKUP($C14,'CYP2C19 Haplotypes'!$B$10:$J$27,U$8,0)="Y"),1,0)),"Tested","Untested")</f>
        <v>Tested</v>
      </c>
      <c r="X14" t="str">
        <f t="shared" si="1"/>
        <v>OK</v>
      </c>
      <c r="Y14" t="str">
        <f t="shared" si="2"/>
        <v>OK</v>
      </c>
      <c r="Z14" t="str">
        <f t="shared" si="3"/>
        <v>OK</v>
      </c>
      <c r="AA14" t="str">
        <f t="shared" si="4"/>
        <v>OK</v>
      </c>
      <c r="AB14" t="str">
        <f t="shared" si="5"/>
        <v>OK</v>
      </c>
      <c r="AC14" t="str">
        <f>IF(AND((S14="Tested"),ISNUMBER(#REF!)),"OK",IF(AND((S14="Tested"),NOT(ISNUMBER(#REF!))),("Missing " &amp; $D14),IF(AND((S14="Untested"),ISNUMBER(#REF!)),("Extra "&amp; $D14),IF(AND((S14="Untested"),NOT(ISNUMBER(#REF!))),"OK","Formula Error"))))</f>
        <v>OK</v>
      </c>
      <c r="AD14" t="str">
        <f t="shared" si="6"/>
        <v>OK</v>
      </c>
      <c r="AE14" t="str">
        <f t="shared" si="7"/>
        <v>OK</v>
      </c>
    </row>
    <row r="15" spans="1:32" ht="12">
      <c r="A15" s="128"/>
      <c r="B15" s="148" t="s">
        <v>71</v>
      </c>
      <c r="C15" s="149" t="s">
        <v>78</v>
      </c>
      <c r="D15" s="157" t="str">
        <f t="shared" si="0"/>
        <v>*1/*4</v>
      </c>
      <c r="E15" s="221">
        <v>0</v>
      </c>
      <c r="F15" s="150">
        <v>1</v>
      </c>
      <c r="G15" s="150"/>
      <c r="H15" s="227">
        <v>37</v>
      </c>
      <c r="I15" s="150">
        <v>2</v>
      </c>
      <c r="J15" s="237">
        <v>0</v>
      </c>
      <c r="K15" s="236">
        <v>0</v>
      </c>
      <c r="L15" s="144"/>
      <c r="N15" t="str">
        <f>IF(AND(IF((VLOOKUP($B15,'CYP2C19 Haplotypes'!$B$10:$J$27,N$8,0)="Y"),1,0), IF((VLOOKUP($C15,'CYP2C19 Haplotypes'!$B$10:$J$27,N$8,0)="Y"),1,0)),"Tested","Untested")</f>
        <v>Tested</v>
      </c>
      <c r="O15" t="str">
        <f>IF(AND(IF((VLOOKUP($B15,'CYP2C19 Haplotypes'!$B$10:$J$27,O$8,0)="Y"),1,0), IF((VLOOKUP($C15,'CYP2C19 Haplotypes'!$B$10:$J$27,O$8,0)="Y"),1,0)),"Tested","Untested")</f>
        <v>Tested</v>
      </c>
      <c r="P15" t="str">
        <f>IF(AND(IF((VLOOKUP($B15,'CYP2C19 Haplotypes'!$B$10:$J$27,P$8,0)="Y"),1,0), IF((VLOOKUP($C15,'CYP2C19 Haplotypes'!$B$10:$J$27,P$8,0)="Y"),1,0)),"Tested","Untested")</f>
        <v>Untested</v>
      </c>
      <c r="Q15" t="str">
        <f>IF(AND(IF((VLOOKUP($B15,'CYP2C19 Haplotypes'!$B$10:$J$27,Q$8,0)="Y"),1,0), IF((VLOOKUP($C15,'CYP2C19 Haplotypes'!$B$10:$J$27,Q$8,0)="Y"),1,0)),"Tested","Untested")</f>
        <v>Tested</v>
      </c>
      <c r="R15" t="str">
        <f>IF(AND(IF((VLOOKUP($B15,'CYP2C19 Haplotypes'!$B$10:$J$27,R$8,0)="Y"),1,0), IF((VLOOKUP($C15,'CYP2C19 Haplotypes'!$B$10:$J$27,R$8,0)="Y"),1,0)),"Tested","Untested")</f>
        <v>Tested</v>
      </c>
      <c r="S15" t="str">
        <f>IF(AND(IF((VLOOKUP($B15,'CYP2C19 Haplotypes'!$B$10:$J$27,S$8,0)="Y"),1,0), IF((VLOOKUP($C15,'CYP2C19 Haplotypes'!$B$10:$J$27,S$8,0)="Y"),1,0)),"Tested","Untested")</f>
        <v>Untested</v>
      </c>
      <c r="T15" t="str">
        <f>IF(AND(IF((VLOOKUP($B15,'CYP2C19 Haplotypes'!$B$10:$J$27,T$8,0)="Y"),1,0), IF((VLOOKUP($C15,'CYP2C19 Haplotypes'!$B$10:$J$27,T$8,0)="Y"),1,0)),"Tested","Untested")</f>
        <v>Tested</v>
      </c>
      <c r="U15" t="str">
        <f>IF(AND(IF((VLOOKUP($B15,'CYP2C19 Haplotypes'!$B$10:$J$27,U$8,0)="Y"),1,0), IF((VLOOKUP($C15,'CYP2C19 Haplotypes'!$B$10:$J$27,U$8,0)="Y"),1,0)),"Tested","Untested")</f>
        <v>Tested</v>
      </c>
      <c r="X15" t="str">
        <f t="shared" si="1"/>
        <v>OK</v>
      </c>
      <c r="Y15" t="str">
        <f t="shared" si="2"/>
        <v>OK</v>
      </c>
      <c r="Z15" t="str">
        <f t="shared" si="3"/>
        <v>OK</v>
      </c>
      <c r="AA15" t="str">
        <f t="shared" si="4"/>
        <v>OK</v>
      </c>
      <c r="AB15" t="str">
        <f t="shared" si="5"/>
        <v>OK</v>
      </c>
      <c r="AC15" t="str">
        <f>IF(AND((S15="Tested"),ISNUMBER(#REF!)),"OK",IF(AND((S15="Tested"),NOT(ISNUMBER(#REF!))),("Missing " &amp; $D15),IF(AND((S15="Untested"),ISNUMBER(#REF!)),("Extra "&amp; $D15),IF(AND((S15="Untested"),NOT(ISNUMBER(#REF!))),"OK","Formula Error"))))</f>
        <v>OK</v>
      </c>
      <c r="AD15" t="str">
        <f t="shared" si="6"/>
        <v>OK</v>
      </c>
      <c r="AE15" t="str">
        <f t="shared" si="7"/>
        <v>OK</v>
      </c>
    </row>
    <row r="16" spans="1:32" ht="12">
      <c r="A16" s="128"/>
      <c r="B16" s="148" t="s">
        <v>71</v>
      </c>
      <c r="C16" s="149" t="s">
        <v>79</v>
      </c>
      <c r="D16" s="157" t="str">
        <f t="shared" si="0"/>
        <v>*1/*5</v>
      </c>
      <c r="E16" s="221">
        <v>0</v>
      </c>
      <c r="F16" s="150">
        <v>0</v>
      </c>
      <c r="G16" s="150"/>
      <c r="H16" s="227">
        <v>0</v>
      </c>
      <c r="I16" s="150">
        <v>0</v>
      </c>
      <c r="J16" s="237"/>
      <c r="K16" s="236">
        <v>0</v>
      </c>
      <c r="L16" s="144"/>
      <c r="N16" t="str">
        <f>IF(AND(IF((VLOOKUP($B16,'CYP2C19 Haplotypes'!$B$10:$J$27,N$8,0)="Y"),1,0), IF((VLOOKUP($C16,'CYP2C19 Haplotypes'!$B$10:$J$27,N$8,0)="Y"),1,0)),"Tested","Untested")</f>
        <v>Tested</v>
      </c>
      <c r="O16" t="str">
        <f>IF(AND(IF((VLOOKUP($B16,'CYP2C19 Haplotypes'!$B$10:$J$27,O$8,0)="Y"),1,0), IF((VLOOKUP($C16,'CYP2C19 Haplotypes'!$B$10:$J$27,O$8,0)="Y"),1,0)),"Tested","Untested")</f>
        <v>Tested</v>
      </c>
      <c r="P16" t="str">
        <f>IF(AND(IF((VLOOKUP($B16,'CYP2C19 Haplotypes'!$B$10:$J$27,P$8,0)="Y"),1,0), IF((VLOOKUP($C16,'CYP2C19 Haplotypes'!$B$10:$J$27,P$8,0)="Y"),1,0)),"Tested","Untested")</f>
        <v>Untested</v>
      </c>
      <c r="Q16" t="str">
        <f>IF(AND(IF((VLOOKUP($B16,'CYP2C19 Haplotypes'!$B$10:$J$27,Q$8,0)="Y"),1,0), IF((VLOOKUP($C16,'CYP2C19 Haplotypes'!$B$10:$J$27,Q$8,0)="Y"),1,0)),"Tested","Untested")</f>
        <v>Tested</v>
      </c>
      <c r="R16" t="str">
        <f>IF(AND(IF((VLOOKUP($B16,'CYP2C19 Haplotypes'!$B$10:$J$27,R$8,0)="Y"),1,0), IF((VLOOKUP($C16,'CYP2C19 Haplotypes'!$B$10:$J$27,R$8,0)="Y"),1,0)),"Tested","Untested")</f>
        <v>Tested</v>
      </c>
      <c r="S16" t="str">
        <f>IF(AND(IF((VLOOKUP($B16,'CYP2C19 Haplotypes'!$B$10:$J$27,S$8,0)="Y"),1,0), IF((VLOOKUP($C16,'CYP2C19 Haplotypes'!$B$10:$J$27,S$8,0)="Y"),1,0)),"Tested","Untested")</f>
        <v>Untested</v>
      </c>
      <c r="T16" t="str">
        <f>IF(AND(IF((VLOOKUP($B16,'CYP2C19 Haplotypes'!$B$10:$J$27,T$8,0)="Y"),1,0), IF((VLOOKUP($C16,'CYP2C19 Haplotypes'!$B$10:$J$27,T$8,0)="Y"),1,0)),"Tested","Untested")</f>
        <v>Untested</v>
      </c>
      <c r="U16" t="str">
        <f>IF(AND(IF((VLOOKUP($B16,'CYP2C19 Haplotypes'!$B$10:$J$27,U$8,0)="Y"),1,0), IF((VLOOKUP($C16,'CYP2C19 Haplotypes'!$B$10:$J$27,U$8,0)="Y"),1,0)),"Tested","Untested")</f>
        <v>Tested</v>
      </c>
      <c r="X16" t="str">
        <f t="shared" si="1"/>
        <v>OK</v>
      </c>
      <c r="Y16" t="str">
        <f t="shared" si="2"/>
        <v>OK</v>
      </c>
      <c r="Z16" t="str">
        <f t="shared" si="3"/>
        <v>OK</v>
      </c>
      <c r="AA16" t="str">
        <f t="shared" si="4"/>
        <v>OK</v>
      </c>
      <c r="AB16" t="str">
        <f t="shared" si="5"/>
        <v>OK</v>
      </c>
      <c r="AC16" t="str">
        <f>IF(AND((S16="Tested"),ISNUMBER(#REF!)),"OK",IF(AND((S16="Tested"),NOT(ISNUMBER(#REF!))),("Missing " &amp; $D16),IF(AND((S16="Untested"),ISNUMBER(#REF!)),("Extra "&amp; $D16),IF(AND((S16="Untested"),NOT(ISNUMBER(#REF!))),"OK","Formula Error"))))</f>
        <v>OK</v>
      </c>
      <c r="AD16" t="str">
        <f t="shared" si="6"/>
        <v>OK</v>
      </c>
      <c r="AE16" t="str">
        <f t="shared" si="7"/>
        <v>OK</v>
      </c>
    </row>
    <row r="17" spans="1:31" ht="12">
      <c r="A17" s="128"/>
      <c r="B17" s="148" t="s">
        <v>71</v>
      </c>
      <c r="C17" s="149" t="s">
        <v>80</v>
      </c>
      <c r="D17" s="157" t="str">
        <f t="shared" si="0"/>
        <v>*1/*6</v>
      </c>
      <c r="E17" s="221">
        <v>0</v>
      </c>
      <c r="F17" s="150">
        <v>0</v>
      </c>
      <c r="G17" s="150"/>
      <c r="H17" s="227">
        <v>5</v>
      </c>
      <c r="I17" s="150">
        <v>11</v>
      </c>
      <c r="J17" s="237">
        <v>0</v>
      </c>
      <c r="K17" s="236">
        <v>0</v>
      </c>
      <c r="L17" s="144"/>
      <c r="N17" t="str">
        <f>IF(AND(IF((VLOOKUP($B17,'CYP2C19 Haplotypes'!$B$10:$J$27,N$8,0)="Y"),1,0), IF((VLOOKUP($C17,'CYP2C19 Haplotypes'!$B$10:$J$27,N$8,0)="Y"),1,0)),"Tested","Untested")</f>
        <v>Tested</v>
      </c>
      <c r="O17" t="str">
        <f>IF(AND(IF((VLOOKUP($B17,'CYP2C19 Haplotypes'!$B$10:$J$27,O$8,0)="Y"),1,0), IF((VLOOKUP($C17,'CYP2C19 Haplotypes'!$B$10:$J$27,O$8,0)="Y"),1,0)),"Tested","Untested")</f>
        <v>Tested</v>
      </c>
      <c r="P17" t="str">
        <f>IF(AND(IF((VLOOKUP($B17,'CYP2C19 Haplotypes'!$B$10:$J$27,P$8,0)="Y"),1,0), IF((VLOOKUP($C17,'CYP2C19 Haplotypes'!$B$10:$J$27,P$8,0)="Y"),1,0)),"Tested","Untested")</f>
        <v>Untested</v>
      </c>
      <c r="Q17" t="str">
        <f>IF(AND(IF((VLOOKUP($B17,'CYP2C19 Haplotypes'!$B$10:$J$27,Q$8,0)="Y"),1,0), IF((VLOOKUP($C17,'CYP2C19 Haplotypes'!$B$10:$J$27,Q$8,0)="Y"),1,0)),"Tested","Untested")</f>
        <v>Tested</v>
      </c>
      <c r="R17" t="str">
        <f>IF(AND(IF((VLOOKUP($B17,'CYP2C19 Haplotypes'!$B$10:$J$27,R$8,0)="Y"),1,0), IF((VLOOKUP($C17,'CYP2C19 Haplotypes'!$B$10:$J$27,R$8,0)="Y"),1,0)),"Tested","Untested")</f>
        <v>Tested</v>
      </c>
      <c r="S17" t="str">
        <f>IF(AND(IF((VLOOKUP($B17,'CYP2C19 Haplotypes'!$B$10:$J$27,S$8,0)="Y"),1,0), IF((VLOOKUP($C17,'CYP2C19 Haplotypes'!$B$10:$J$27,S$8,0)="Y"),1,0)),"Tested","Untested")</f>
        <v>Untested</v>
      </c>
      <c r="T17" t="str">
        <f>IF(AND(IF((VLOOKUP($B17,'CYP2C19 Haplotypes'!$B$10:$J$27,T$8,0)="Y"),1,0), IF((VLOOKUP($C17,'CYP2C19 Haplotypes'!$B$10:$J$27,T$8,0)="Y"),1,0)),"Tested","Untested")</f>
        <v>Tested</v>
      </c>
      <c r="U17" t="str">
        <f>IF(AND(IF((VLOOKUP($B17,'CYP2C19 Haplotypes'!$B$10:$J$27,U$8,0)="Y"),1,0), IF((VLOOKUP($C17,'CYP2C19 Haplotypes'!$B$10:$J$27,U$8,0)="Y"),1,0)),"Tested","Untested")</f>
        <v>Tested</v>
      </c>
      <c r="X17" t="str">
        <f t="shared" si="1"/>
        <v>OK</v>
      </c>
      <c r="Y17" t="str">
        <f t="shared" si="2"/>
        <v>OK</v>
      </c>
      <c r="Z17" t="str">
        <f t="shared" si="3"/>
        <v>OK</v>
      </c>
      <c r="AA17" t="str">
        <f t="shared" si="4"/>
        <v>OK</v>
      </c>
      <c r="AB17" t="str">
        <f t="shared" si="5"/>
        <v>OK</v>
      </c>
      <c r="AC17" t="str">
        <f>IF(AND((S17="Tested"),ISNUMBER(#REF!)),"OK",IF(AND((S17="Tested"),NOT(ISNUMBER(#REF!))),("Missing " &amp; $D17),IF(AND((S17="Untested"),ISNUMBER(#REF!)),("Extra "&amp; $D17),IF(AND((S17="Untested"),NOT(ISNUMBER(#REF!))),"OK","Formula Error"))))</f>
        <v>OK</v>
      </c>
      <c r="AD17" t="str">
        <f t="shared" si="6"/>
        <v>OK</v>
      </c>
      <c r="AE17" t="str">
        <f t="shared" si="7"/>
        <v>OK</v>
      </c>
    </row>
    <row r="18" spans="1:31" ht="12">
      <c r="A18" s="128"/>
      <c r="B18" s="148" t="s">
        <v>71</v>
      </c>
      <c r="C18" s="149" t="s">
        <v>81</v>
      </c>
      <c r="D18" s="157" t="str">
        <f t="shared" si="0"/>
        <v>*1/*7</v>
      </c>
      <c r="E18" s="221">
        <v>0</v>
      </c>
      <c r="F18" s="150">
        <v>0</v>
      </c>
      <c r="G18" s="150"/>
      <c r="H18" s="227">
        <v>0</v>
      </c>
      <c r="I18" s="150"/>
      <c r="J18" s="237">
        <v>0</v>
      </c>
      <c r="K18" s="236">
        <v>0</v>
      </c>
      <c r="L18" s="144"/>
      <c r="N18" t="str">
        <f>IF(AND(IF((VLOOKUP($B18,'CYP2C19 Haplotypes'!$B$10:$J$27,N$8,0)="Y"),1,0), IF((VLOOKUP($C18,'CYP2C19 Haplotypes'!$B$10:$J$27,N$8,0)="Y"),1,0)),"Tested","Untested")</f>
        <v>Tested</v>
      </c>
      <c r="O18" t="str">
        <f>IF(AND(IF((VLOOKUP($B18,'CYP2C19 Haplotypes'!$B$10:$J$27,O$8,0)="Y"),1,0), IF((VLOOKUP($C18,'CYP2C19 Haplotypes'!$B$10:$J$27,O$8,0)="Y"),1,0)),"Tested","Untested")</f>
        <v>Tested</v>
      </c>
      <c r="P18" t="str">
        <f>IF(AND(IF((VLOOKUP($B18,'CYP2C19 Haplotypes'!$B$10:$J$27,P$8,0)="Y"),1,0), IF((VLOOKUP($C18,'CYP2C19 Haplotypes'!$B$10:$J$27,P$8,0)="Y"),1,0)),"Tested","Untested")</f>
        <v>Untested</v>
      </c>
      <c r="Q18" t="str">
        <f>IF(AND(IF((VLOOKUP($B18,'CYP2C19 Haplotypes'!$B$10:$J$27,Q$8,0)="Y"),1,0), IF((VLOOKUP($C18,'CYP2C19 Haplotypes'!$B$10:$J$27,Q$8,0)="Y"),1,0)),"Tested","Untested")</f>
        <v>Tested</v>
      </c>
      <c r="R18" t="str">
        <f>IF(AND(IF((VLOOKUP($B18,'CYP2C19 Haplotypes'!$B$10:$J$27,R$8,0)="Y"),1,0), IF((VLOOKUP($C18,'CYP2C19 Haplotypes'!$B$10:$J$27,R$8,0)="Y"),1,0)),"Tested","Untested")</f>
        <v>Untested</v>
      </c>
      <c r="S18" t="str">
        <f>IF(AND(IF((VLOOKUP($B18,'CYP2C19 Haplotypes'!$B$10:$J$27,S$8,0)="Y"),1,0), IF((VLOOKUP($C18,'CYP2C19 Haplotypes'!$B$10:$J$27,S$8,0)="Y"),1,0)),"Tested","Untested")</f>
        <v>Untested</v>
      </c>
      <c r="T18" t="str">
        <f>IF(AND(IF((VLOOKUP($B18,'CYP2C19 Haplotypes'!$B$10:$J$27,T$8,0)="Y"),1,0), IF((VLOOKUP($C18,'CYP2C19 Haplotypes'!$B$10:$J$27,T$8,0)="Y"),1,0)),"Tested","Untested")</f>
        <v>Tested</v>
      </c>
      <c r="U18" t="str">
        <f>IF(AND(IF((VLOOKUP($B18,'CYP2C19 Haplotypes'!$B$10:$J$27,U$8,0)="Y"),1,0), IF((VLOOKUP($C18,'CYP2C19 Haplotypes'!$B$10:$J$27,U$8,0)="Y"),1,0)),"Tested","Untested")</f>
        <v>Tested</v>
      </c>
      <c r="X18" t="str">
        <f t="shared" si="1"/>
        <v>OK</v>
      </c>
      <c r="Y18" t="str">
        <f t="shared" si="2"/>
        <v>OK</v>
      </c>
      <c r="Z18" t="str">
        <f t="shared" si="3"/>
        <v>OK</v>
      </c>
      <c r="AA18" t="str">
        <f t="shared" si="4"/>
        <v>OK</v>
      </c>
      <c r="AB18" t="str">
        <f t="shared" si="5"/>
        <v>OK</v>
      </c>
      <c r="AC18" t="str">
        <f>IF(AND((S18="Tested"),ISNUMBER(#REF!)),"OK",IF(AND((S18="Tested"),NOT(ISNUMBER(#REF!))),("Missing " &amp; $D18),IF(AND((S18="Untested"),ISNUMBER(#REF!)),("Extra "&amp; $D18),IF(AND((S18="Untested"),NOT(ISNUMBER(#REF!))),"OK","Formula Error"))))</f>
        <v>OK</v>
      </c>
      <c r="AD18" t="str">
        <f t="shared" si="6"/>
        <v>OK</v>
      </c>
      <c r="AE18" t="str">
        <f t="shared" si="7"/>
        <v>OK</v>
      </c>
    </row>
    <row r="19" spans="1:31" ht="12">
      <c r="A19" s="128"/>
      <c r="B19" s="148" t="s">
        <v>71</v>
      </c>
      <c r="C19" s="149" t="s">
        <v>82</v>
      </c>
      <c r="D19" s="157" t="str">
        <f t="shared" si="0"/>
        <v>*1/*8</v>
      </c>
      <c r="E19" s="221">
        <v>0</v>
      </c>
      <c r="F19" s="150">
        <v>4</v>
      </c>
      <c r="G19" s="150"/>
      <c r="H19" s="227">
        <v>53</v>
      </c>
      <c r="I19" s="150">
        <v>3</v>
      </c>
      <c r="J19" s="237">
        <v>0</v>
      </c>
      <c r="K19" s="236">
        <v>1</v>
      </c>
      <c r="L19" s="144"/>
      <c r="N19" t="str">
        <f>IF(AND(IF((VLOOKUP($B19,'CYP2C19 Haplotypes'!$B$10:$J$27,N$8,0)="Y"),1,0), IF((VLOOKUP($C19,'CYP2C19 Haplotypes'!$B$10:$J$27,N$8,0)="Y"),1,0)),"Tested","Untested")</f>
        <v>Tested</v>
      </c>
      <c r="O19" t="str">
        <f>IF(AND(IF((VLOOKUP($B19,'CYP2C19 Haplotypes'!$B$10:$J$27,O$8,0)="Y"),1,0), IF((VLOOKUP($C19,'CYP2C19 Haplotypes'!$B$10:$J$27,O$8,0)="Y"),1,0)),"Tested","Untested")</f>
        <v>Tested</v>
      </c>
      <c r="P19" t="str">
        <f>IF(AND(IF((VLOOKUP($B19,'CYP2C19 Haplotypes'!$B$10:$J$27,P$8,0)="Y"),1,0), IF((VLOOKUP($C19,'CYP2C19 Haplotypes'!$B$10:$J$27,P$8,0)="Y"),1,0)),"Tested","Untested")</f>
        <v>Untested</v>
      </c>
      <c r="Q19" t="str">
        <f>IF(AND(IF((VLOOKUP($B19,'CYP2C19 Haplotypes'!$B$10:$J$27,Q$8,0)="Y"),1,0), IF((VLOOKUP($C19,'CYP2C19 Haplotypes'!$B$10:$J$27,Q$8,0)="Y"),1,0)),"Tested","Untested")</f>
        <v>Tested</v>
      </c>
      <c r="R19" t="str">
        <f>IF(AND(IF((VLOOKUP($B19,'CYP2C19 Haplotypes'!$B$10:$J$27,R$8,0)="Y"),1,0), IF((VLOOKUP($C19,'CYP2C19 Haplotypes'!$B$10:$J$27,R$8,0)="Y"),1,0)),"Tested","Untested")</f>
        <v>Tested</v>
      </c>
      <c r="S19" t="str">
        <f>IF(AND(IF((VLOOKUP($B19,'CYP2C19 Haplotypes'!$B$10:$J$27,S$8,0)="Y"),1,0), IF((VLOOKUP($C19,'CYP2C19 Haplotypes'!$B$10:$J$27,S$8,0)="Y"),1,0)),"Tested","Untested")</f>
        <v>Untested</v>
      </c>
      <c r="T19" t="str">
        <f>IF(AND(IF((VLOOKUP($B19,'CYP2C19 Haplotypes'!$B$10:$J$27,T$8,0)="Y"),1,0), IF((VLOOKUP($C19,'CYP2C19 Haplotypes'!$B$10:$J$27,T$8,0)="Y"),1,0)),"Tested","Untested")</f>
        <v>Tested</v>
      </c>
      <c r="U19" t="str">
        <f>IF(AND(IF((VLOOKUP($B19,'CYP2C19 Haplotypes'!$B$10:$J$27,U$8,0)="Y"),1,0), IF((VLOOKUP($C19,'CYP2C19 Haplotypes'!$B$10:$J$27,U$8,0)="Y"),1,0)),"Tested","Untested")</f>
        <v>Tested</v>
      </c>
      <c r="X19" t="str">
        <f t="shared" si="1"/>
        <v>OK</v>
      </c>
      <c r="Y19" t="str">
        <f t="shared" si="2"/>
        <v>OK</v>
      </c>
      <c r="Z19" t="str">
        <f t="shared" si="3"/>
        <v>OK</v>
      </c>
      <c r="AA19" t="str">
        <f t="shared" si="4"/>
        <v>OK</v>
      </c>
      <c r="AB19" t="str">
        <f t="shared" si="5"/>
        <v>OK</v>
      </c>
      <c r="AC19" t="str">
        <f>IF(AND((S19="Tested"),ISNUMBER(#REF!)),"OK",IF(AND((S19="Tested"),NOT(ISNUMBER(#REF!))),("Missing " &amp; $D19),IF(AND((S19="Untested"),ISNUMBER(#REF!)),("Extra "&amp; $D19),IF(AND((S19="Untested"),NOT(ISNUMBER(#REF!))),"OK","Formula Error"))))</f>
        <v>OK</v>
      </c>
      <c r="AD19" t="str">
        <f t="shared" si="6"/>
        <v>OK</v>
      </c>
      <c r="AE19" t="str">
        <f t="shared" si="7"/>
        <v>OK</v>
      </c>
    </row>
    <row r="20" spans="1:31" ht="12">
      <c r="A20" s="128"/>
      <c r="B20" s="148" t="s">
        <v>71</v>
      </c>
      <c r="C20" s="149" t="s">
        <v>83</v>
      </c>
      <c r="D20" s="157" t="str">
        <f t="shared" si="0"/>
        <v>*1/*9</v>
      </c>
      <c r="E20" s="221">
        <v>0</v>
      </c>
      <c r="F20" s="150">
        <v>23</v>
      </c>
      <c r="G20" s="150"/>
      <c r="H20" s="227"/>
      <c r="I20" s="150">
        <v>3</v>
      </c>
      <c r="J20" s="237">
        <v>0</v>
      </c>
      <c r="K20" s="236"/>
      <c r="L20" s="144"/>
      <c r="N20" t="str">
        <f>IF(AND(IF((VLOOKUP($B20,'CYP2C19 Haplotypes'!$B$10:$J$27,N$8,0)="Y"),1,0), IF((VLOOKUP($C20,'CYP2C19 Haplotypes'!$B$10:$J$27,N$8,0)="Y"),1,0)),"Tested","Untested")</f>
        <v>Tested</v>
      </c>
      <c r="O20" t="str">
        <f>IF(AND(IF((VLOOKUP($B20,'CYP2C19 Haplotypes'!$B$10:$J$27,O$8,0)="Y"),1,0), IF((VLOOKUP($C20,'CYP2C19 Haplotypes'!$B$10:$J$27,O$8,0)="Y"),1,0)),"Tested","Untested")</f>
        <v>Tested</v>
      </c>
      <c r="P20" t="str">
        <f>IF(AND(IF((VLOOKUP($B20,'CYP2C19 Haplotypes'!$B$10:$J$27,P$8,0)="Y"),1,0), IF((VLOOKUP($C20,'CYP2C19 Haplotypes'!$B$10:$J$27,P$8,0)="Y"),1,0)),"Tested","Untested")</f>
        <v>Untested</v>
      </c>
      <c r="Q20" t="str">
        <f>IF(AND(IF((VLOOKUP($B20,'CYP2C19 Haplotypes'!$B$10:$J$27,Q$8,0)="Y"),1,0), IF((VLOOKUP($C20,'CYP2C19 Haplotypes'!$B$10:$J$27,Q$8,0)="Y"),1,0)),"Tested","Untested")</f>
        <v>Untested</v>
      </c>
      <c r="R20" t="str">
        <f>IF(AND(IF((VLOOKUP($B20,'CYP2C19 Haplotypes'!$B$10:$J$27,R$8,0)="Y"),1,0), IF((VLOOKUP($C20,'CYP2C19 Haplotypes'!$B$10:$J$27,R$8,0)="Y"),1,0)),"Tested","Untested")</f>
        <v>Untested</v>
      </c>
      <c r="S20" t="str">
        <f>IF(AND(IF((VLOOKUP($B20,'CYP2C19 Haplotypes'!$B$10:$J$27,S$8,0)="Y"),1,0), IF((VLOOKUP($C20,'CYP2C19 Haplotypes'!$B$10:$J$27,S$8,0)="Y"),1,0)),"Tested","Untested")</f>
        <v>Untested</v>
      </c>
      <c r="T20" t="str">
        <f>IF(AND(IF((VLOOKUP($B20,'CYP2C19 Haplotypes'!$B$10:$J$27,T$8,0)="Y"),1,0), IF((VLOOKUP($C20,'CYP2C19 Haplotypes'!$B$10:$J$27,T$8,0)="Y"),1,0)),"Tested","Untested")</f>
        <v>Tested</v>
      </c>
      <c r="U20" t="str">
        <f>IF(AND(IF((VLOOKUP($B20,'CYP2C19 Haplotypes'!$B$10:$J$27,U$8,0)="Y"),1,0), IF((VLOOKUP($C20,'CYP2C19 Haplotypes'!$B$10:$J$27,U$8,0)="Y"),1,0)),"Tested","Untested")</f>
        <v>Untested</v>
      </c>
      <c r="X20" t="str">
        <f t="shared" si="1"/>
        <v>OK</v>
      </c>
      <c r="Y20" t="str">
        <f t="shared" si="2"/>
        <v>OK</v>
      </c>
      <c r="Z20" t="str">
        <f t="shared" si="3"/>
        <v>OK</v>
      </c>
      <c r="AA20" t="str">
        <f t="shared" si="4"/>
        <v>OK</v>
      </c>
      <c r="AB20" t="str">
        <f t="shared" si="5"/>
        <v>Extra *1/*9</v>
      </c>
      <c r="AC20" t="str">
        <f>IF(AND((S20="Tested"),ISNUMBER(#REF!)),"OK",IF(AND((S20="Tested"),NOT(ISNUMBER(#REF!))),("Missing " &amp; $D20),IF(AND((S20="Untested"),ISNUMBER(#REF!)),("Extra "&amp; $D20),IF(AND((S20="Untested"),NOT(ISNUMBER(#REF!))),"OK","Formula Error"))))</f>
        <v>OK</v>
      </c>
      <c r="AD20" t="str">
        <f t="shared" si="6"/>
        <v>OK</v>
      </c>
      <c r="AE20" t="str">
        <f t="shared" si="7"/>
        <v>OK</v>
      </c>
    </row>
    <row r="21" spans="1:31" ht="12">
      <c r="A21" s="128"/>
      <c r="B21" s="148" t="s">
        <v>71</v>
      </c>
      <c r="C21" s="149" t="s">
        <v>84</v>
      </c>
      <c r="D21" s="157" t="str">
        <f t="shared" si="0"/>
        <v>*1/*10</v>
      </c>
      <c r="E21" s="221"/>
      <c r="F21" s="150">
        <v>2</v>
      </c>
      <c r="G21" s="150"/>
      <c r="H21" s="227"/>
      <c r="I21" s="150">
        <v>37</v>
      </c>
      <c r="J21" s="237">
        <v>0</v>
      </c>
      <c r="K21" s="236"/>
      <c r="L21" s="144"/>
      <c r="N21" t="str">
        <f>IF(AND(IF((VLOOKUP($B21,'CYP2C19 Haplotypes'!$B$10:$J$27,N$8,0)="Y"),1,0), IF((VLOOKUP($C21,'CYP2C19 Haplotypes'!$B$10:$J$27,N$8,0)="Y"),1,0)),"Tested","Untested")</f>
        <v>Untested</v>
      </c>
      <c r="O21" t="str">
        <f>IF(AND(IF((VLOOKUP($B21,'CYP2C19 Haplotypes'!$B$10:$J$27,O$8,0)="Y"),1,0), IF((VLOOKUP($C21,'CYP2C19 Haplotypes'!$B$10:$J$27,O$8,0)="Y"),1,0)),"Tested","Untested")</f>
        <v>Tested</v>
      </c>
      <c r="P21" t="str">
        <f>IF(AND(IF((VLOOKUP($B21,'CYP2C19 Haplotypes'!$B$10:$J$27,P$8,0)="Y"),1,0), IF((VLOOKUP($C21,'CYP2C19 Haplotypes'!$B$10:$J$27,P$8,0)="Y"),1,0)),"Tested","Untested")</f>
        <v>Untested</v>
      </c>
      <c r="Q21" t="str">
        <f>IF(AND(IF((VLOOKUP($B21,'CYP2C19 Haplotypes'!$B$10:$J$27,Q$8,0)="Y"),1,0), IF((VLOOKUP($C21,'CYP2C19 Haplotypes'!$B$10:$J$27,Q$8,0)="Y"),1,0)),"Tested","Untested")</f>
        <v>Untested</v>
      </c>
      <c r="R21" t="str">
        <f>IF(AND(IF((VLOOKUP($B21,'CYP2C19 Haplotypes'!$B$10:$J$27,R$8,0)="Y"),1,0), IF((VLOOKUP($C21,'CYP2C19 Haplotypes'!$B$10:$J$27,R$8,0)="Y"),1,0)),"Tested","Untested")</f>
        <v>Tested</v>
      </c>
      <c r="S21" t="str">
        <f>IF(AND(IF((VLOOKUP($B21,'CYP2C19 Haplotypes'!$B$10:$J$27,S$8,0)="Y"),1,0), IF((VLOOKUP($C21,'CYP2C19 Haplotypes'!$B$10:$J$27,S$8,0)="Y"),1,0)),"Tested","Untested")</f>
        <v>Untested</v>
      </c>
      <c r="T21" t="str">
        <f>IF(AND(IF((VLOOKUP($B21,'CYP2C19 Haplotypes'!$B$10:$J$27,T$8,0)="Y"),1,0), IF((VLOOKUP($C21,'CYP2C19 Haplotypes'!$B$10:$J$27,T$8,0)="Y"),1,0)),"Tested","Untested")</f>
        <v>Tested</v>
      </c>
      <c r="U21" t="str">
        <f>IF(AND(IF((VLOOKUP($B21,'CYP2C19 Haplotypes'!$B$10:$J$27,U$8,0)="Y"),1,0), IF((VLOOKUP($C21,'CYP2C19 Haplotypes'!$B$10:$J$27,U$8,0)="Y"),1,0)),"Tested","Untested")</f>
        <v>Untested</v>
      </c>
      <c r="X21" t="str">
        <f t="shared" si="1"/>
        <v>OK</v>
      </c>
      <c r="Y21" t="str">
        <f t="shared" si="2"/>
        <v>OK</v>
      </c>
      <c r="Z21" t="str">
        <f t="shared" si="3"/>
        <v>OK</v>
      </c>
      <c r="AA21" t="str">
        <f t="shared" si="4"/>
        <v>OK</v>
      </c>
      <c r="AB21" t="str">
        <f t="shared" si="5"/>
        <v>OK</v>
      </c>
      <c r="AC21" t="str">
        <f>IF(AND((S21="Tested"),ISNUMBER(#REF!)),"OK",IF(AND((S21="Tested"),NOT(ISNUMBER(#REF!))),("Missing " &amp; $D21),IF(AND((S21="Untested"),ISNUMBER(#REF!)),("Extra "&amp; $D21),IF(AND((S21="Untested"),NOT(ISNUMBER(#REF!))),"OK","Formula Error"))))</f>
        <v>OK</v>
      </c>
      <c r="AD21" t="str">
        <f t="shared" si="6"/>
        <v>OK</v>
      </c>
      <c r="AE21" t="str">
        <f t="shared" si="7"/>
        <v>OK</v>
      </c>
    </row>
    <row r="22" spans="1:31" ht="12">
      <c r="A22" s="128"/>
      <c r="B22" s="148" t="s">
        <v>71</v>
      </c>
      <c r="C22" s="149" t="s">
        <v>85</v>
      </c>
      <c r="D22" s="157" t="str">
        <f t="shared" si="0"/>
        <v>*1/*11</v>
      </c>
      <c r="E22" s="221"/>
      <c r="F22" s="150"/>
      <c r="G22" s="150"/>
      <c r="H22" s="227"/>
      <c r="I22" s="150"/>
      <c r="J22" s="237">
        <v>0</v>
      </c>
      <c r="K22" s="236"/>
      <c r="L22" s="144"/>
      <c r="N22" t="str">
        <f>IF(AND(IF((VLOOKUP($B22,'CYP2C19 Haplotypes'!$B$10:$J$27,N$8,0)="Y"),1,0), IF((VLOOKUP($C22,'CYP2C19 Haplotypes'!$B$10:$J$27,N$8,0)="Y"),1,0)),"Tested","Untested")</f>
        <v>Untested</v>
      </c>
      <c r="O22" t="str">
        <f>IF(AND(IF((VLOOKUP($B22,'CYP2C19 Haplotypes'!$B$10:$J$27,O$8,0)="Y"),1,0), IF((VLOOKUP($C22,'CYP2C19 Haplotypes'!$B$10:$J$27,O$8,0)="Y"),1,0)),"Tested","Untested")</f>
        <v>Untested</v>
      </c>
      <c r="P22" t="str">
        <f>IF(AND(IF((VLOOKUP($B22,'CYP2C19 Haplotypes'!$B$10:$J$27,P$8,0)="Y"),1,0), IF((VLOOKUP($C22,'CYP2C19 Haplotypes'!$B$10:$J$27,P$8,0)="Y"),1,0)),"Tested","Untested")</f>
        <v>Untested</v>
      </c>
      <c r="Q22" t="str">
        <f>IF(AND(IF((VLOOKUP($B22,'CYP2C19 Haplotypes'!$B$10:$J$27,Q$8,0)="Y"),1,0), IF((VLOOKUP($C22,'CYP2C19 Haplotypes'!$B$10:$J$27,Q$8,0)="Y"),1,0)),"Tested","Untested")</f>
        <v>Untested</v>
      </c>
      <c r="R22" t="str">
        <f>IF(AND(IF((VLOOKUP($B22,'CYP2C19 Haplotypes'!$B$10:$J$27,R$8,0)="Y"),1,0), IF((VLOOKUP($C22,'CYP2C19 Haplotypes'!$B$10:$J$27,R$8,0)="Y"),1,0)),"Tested","Untested")</f>
        <v>Untested</v>
      </c>
      <c r="S22" t="str">
        <f>IF(AND(IF((VLOOKUP($B22,'CYP2C19 Haplotypes'!$B$10:$J$27,S$8,0)="Y"),1,0), IF((VLOOKUP($C22,'CYP2C19 Haplotypes'!$B$10:$J$27,S$8,0)="Y"),1,0)),"Tested","Untested")</f>
        <v>Untested</v>
      </c>
      <c r="T22" t="str">
        <f>IF(AND(IF((VLOOKUP($B22,'CYP2C19 Haplotypes'!$B$10:$J$27,T$8,0)="Y"),1,0), IF((VLOOKUP($C22,'CYP2C19 Haplotypes'!$B$10:$J$27,T$8,0)="Y"),1,0)),"Tested","Untested")</f>
        <v>Tested</v>
      </c>
      <c r="U22" t="str">
        <f>IF(AND(IF((VLOOKUP($B22,'CYP2C19 Haplotypes'!$B$10:$J$27,U$8,0)="Y"),1,0), IF((VLOOKUP($C22,'CYP2C19 Haplotypes'!$B$10:$J$27,U$8,0)="Y"),1,0)),"Tested","Untested")</f>
        <v>Untested</v>
      </c>
      <c r="X22" t="str">
        <f t="shared" si="1"/>
        <v>OK</v>
      </c>
      <c r="Y22" t="str">
        <f t="shared" si="2"/>
        <v>OK</v>
      </c>
      <c r="Z22" t="str">
        <f t="shared" si="3"/>
        <v>OK</v>
      </c>
      <c r="AA22" t="str">
        <f t="shared" si="4"/>
        <v>OK</v>
      </c>
      <c r="AB22" t="str">
        <f t="shared" si="5"/>
        <v>OK</v>
      </c>
      <c r="AC22" t="str">
        <f>IF(AND((S22="Tested"),ISNUMBER(#REF!)),"OK",IF(AND((S22="Tested"),NOT(ISNUMBER(#REF!))),("Missing " &amp; $D22),IF(AND((S22="Untested"),ISNUMBER(#REF!)),("Extra "&amp; $D22),IF(AND((S22="Untested"),NOT(ISNUMBER(#REF!))),"OK","Formula Error"))))</f>
        <v>OK</v>
      </c>
      <c r="AD22" t="str">
        <f t="shared" si="6"/>
        <v>OK</v>
      </c>
      <c r="AE22" t="str">
        <f t="shared" si="7"/>
        <v>OK</v>
      </c>
    </row>
    <row r="23" spans="1:31" ht="12">
      <c r="A23" s="128"/>
      <c r="B23" s="148" t="s">
        <v>71</v>
      </c>
      <c r="C23" s="149" t="s">
        <v>86</v>
      </c>
      <c r="D23" s="157" t="str">
        <f t="shared" si="0"/>
        <v>*1/*12</v>
      </c>
      <c r="E23" s="221">
        <v>0</v>
      </c>
      <c r="F23" s="150">
        <v>0</v>
      </c>
      <c r="G23" s="150"/>
      <c r="H23" s="227">
        <v>7</v>
      </c>
      <c r="I23" s="150"/>
      <c r="J23" s="237"/>
      <c r="K23" s="236"/>
      <c r="L23" s="144"/>
      <c r="N23" t="str">
        <f>IF(AND(IF((VLOOKUP($B23,'CYP2C19 Haplotypes'!$B$10:$J$27,N$8,0)="Y"),1,0), IF((VLOOKUP($C23,'CYP2C19 Haplotypes'!$B$10:$J$27,N$8,0)="Y"),1,0)),"Tested","Untested")</f>
        <v>Tested</v>
      </c>
      <c r="O23" t="str">
        <f>IF(AND(IF((VLOOKUP($B23,'CYP2C19 Haplotypes'!$B$10:$J$27,O$8,0)="Y"),1,0), IF((VLOOKUP($C23,'CYP2C19 Haplotypes'!$B$10:$J$27,O$8,0)="Y"),1,0)),"Tested","Untested")</f>
        <v>Tested</v>
      </c>
      <c r="P23" t="str">
        <f>IF(AND(IF((VLOOKUP($B23,'CYP2C19 Haplotypes'!$B$10:$J$27,P$8,0)="Y"),1,0), IF((VLOOKUP($C23,'CYP2C19 Haplotypes'!$B$10:$J$27,P$8,0)="Y"),1,0)),"Tested","Untested")</f>
        <v>Untested</v>
      </c>
      <c r="Q23" t="str">
        <f>IF(AND(IF((VLOOKUP($B23,'CYP2C19 Haplotypes'!$B$10:$J$27,Q$8,0)="Y"),1,0), IF((VLOOKUP($C23,'CYP2C19 Haplotypes'!$B$10:$J$27,Q$8,0)="Y"),1,0)),"Tested","Untested")</f>
        <v>Tested</v>
      </c>
      <c r="R23" t="str">
        <f>IF(AND(IF((VLOOKUP($B23,'CYP2C19 Haplotypes'!$B$10:$J$27,R$8,0)="Y"),1,0), IF((VLOOKUP($C23,'CYP2C19 Haplotypes'!$B$10:$J$27,R$8,0)="Y"),1,0)),"Tested","Untested")</f>
        <v>Untested</v>
      </c>
      <c r="S23" t="str">
        <f>IF(AND(IF((VLOOKUP($B23,'CYP2C19 Haplotypes'!$B$10:$J$27,S$8,0)="Y"),1,0), IF((VLOOKUP($C23,'CYP2C19 Haplotypes'!$B$10:$J$27,S$8,0)="Y"),1,0)),"Tested","Untested")</f>
        <v>Untested</v>
      </c>
      <c r="T23" t="str">
        <f>IF(AND(IF((VLOOKUP($B23,'CYP2C19 Haplotypes'!$B$10:$J$27,T$8,0)="Y"),1,0), IF((VLOOKUP($C23,'CYP2C19 Haplotypes'!$B$10:$J$27,T$8,0)="Y"),1,0)),"Tested","Untested")</f>
        <v>Untested</v>
      </c>
      <c r="U23" t="str">
        <f>IF(AND(IF((VLOOKUP($B23,'CYP2C19 Haplotypes'!$B$10:$J$27,U$8,0)="Y"),1,0), IF((VLOOKUP($C23,'CYP2C19 Haplotypes'!$B$10:$J$27,U$8,0)="Y"),1,0)),"Tested","Untested")</f>
        <v>Untested</v>
      </c>
      <c r="X23" t="str">
        <f t="shared" si="1"/>
        <v>OK</v>
      </c>
      <c r="Y23" t="str">
        <f t="shared" si="2"/>
        <v>OK</v>
      </c>
      <c r="Z23" t="str">
        <f t="shared" si="3"/>
        <v>OK</v>
      </c>
      <c r="AA23" t="str">
        <f t="shared" si="4"/>
        <v>OK</v>
      </c>
      <c r="AB23" t="str">
        <f t="shared" si="5"/>
        <v>OK</v>
      </c>
      <c r="AC23" t="str">
        <f>IF(AND((S23="Tested"),ISNUMBER(#REF!)),"OK",IF(AND((S23="Tested"),NOT(ISNUMBER(#REF!))),("Missing " &amp; $D23),IF(AND((S23="Untested"),ISNUMBER(#REF!)),("Extra "&amp; $D23),IF(AND((S23="Untested"),NOT(ISNUMBER(#REF!))),"OK","Formula Error"))))</f>
        <v>OK</v>
      </c>
      <c r="AD23" t="str">
        <f t="shared" si="6"/>
        <v>OK</v>
      </c>
      <c r="AE23" t="str">
        <f t="shared" si="7"/>
        <v>OK</v>
      </c>
    </row>
    <row r="24" spans="1:31" ht="12">
      <c r="A24" s="128"/>
      <c r="B24" s="148" t="s">
        <v>71</v>
      </c>
      <c r="C24" s="149" t="s">
        <v>87</v>
      </c>
      <c r="D24" s="157" t="str">
        <f t="shared" si="0"/>
        <v>*1/*13</v>
      </c>
      <c r="E24" s="221"/>
      <c r="F24" s="150">
        <v>11</v>
      </c>
      <c r="G24" s="150"/>
      <c r="H24" s="227"/>
      <c r="I24" s="150"/>
      <c r="J24" s="237"/>
      <c r="K24" s="236"/>
      <c r="L24" s="144"/>
      <c r="N24" t="str">
        <f>IF(AND(IF((VLOOKUP($B24,'CYP2C19 Haplotypes'!$B$10:$J$27,N$8,0)="Y"),1,0), IF((VLOOKUP($C24,'CYP2C19 Haplotypes'!$B$10:$J$27,N$8,0)="Y"),1,0)),"Tested","Untested")</f>
        <v>Untested</v>
      </c>
      <c r="O24" t="str">
        <f>IF(AND(IF((VLOOKUP($B24,'CYP2C19 Haplotypes'!$B$10:$J$27,O$8,0)="Y"),1,0), IF((VLOOKUP($C24,'CYP2C19 Haplotypes'!$B$10:$J$27,O$8,0)="Y"),1,0)),"Tested","Untested")</f>
        <v>Tested</v>
      </c>
      <c r="P24" t="str">
        <f>IF(AND(IF((VLOOKUP($B24,'CYP2C19 Haplotypes'!$B$10:$J$27,P$8,0)="Y"),1,0), IF((VLOOKUP($C24,'CYP2C19 Haplotypes'!$B$10:$J$27,P$8,0)="Y"),1,0)),"Tested","Untested")</f>
        <v>Untested</v>
      </c>
      <c r="Q24" t="str">
        <f>IF(AND(IF((VLOOKUP($B24,'CYP2C19 Haplotypes'!$B$10:$J$27,Q$8,0)="Y"),1,0), IF((VLOOKUP($C24,'CYP2C19 Haplotypes'!$B$10:$J$27,Q$8,0)="Y"),1,0)),"Tested","Untested")</f>
        <v>Untested</v>
      </c>
      <c r="R24" t="str">
        <f>IF(AND(IF((VLOOKUP($B24,'CYP2C19 Haplotypes'!$B$10:$J$27,R$8,0)="Y"),1,0), IF((VLOOKUP($C24,'CYP2C19 Haplotypes'!$B$10:$J$27,R$8,0)="Y"),1,0)),"Tested","Untested")</f>
        <v>Untested</v>
      </c>
      <c r="S24" t="str">
        <f>IF(AND(IF((VLOOKUP($B24,'CYP2C19 Haplotypes'!$B$10:$J$27,S$8,0)="Y"),1,0), IF((VLOOKUP($C24,'CYP2C19 Haplotypes'!$B$10:$J$27,S$8,0)="Y"),1,0)),"Tested","Untested")</f>
        <v>Untested</v>
      </c>
      <c r="T24" t="str">
        <f>IF(AND(IF((VLOOKUP($B24,'CYP2C19 Haplotypes'!$B$10:$J$27,T$8,0)="Y"),1,0), IF((VLOOKUP($C24,'CYP2C19 Haplotypes'!$B$10:$J$27,T$8,0)="Y"),1,0)),"Tested","Untested")</f>
        <v>Untested</v>
      </c>
      <c r="U24" t="str">
        <f>IF(AND(IF((VLOOKUP($B24,'CYP2C19 Haplotypes'!$B$10:$J$27,U$8,0)="Y"),1,0), IF((VLOOKUP($C24,'CYP2C19 Haplotypes'!$B$10:$J$27,U$8,0)="Y"),1,0)),"Tested","Untested")</f>
        <v>Untested</v>
      </c>
      <c r="X24" t="str">
        <f t="shared" si="1"/>
        <v>OK</v>
      </c>
      <c r="Y24" t="str">
        <f t="shared" si="2"/>
        <v>OK</v>
      </c>
      <c r="Z24" t="str">
        <f t="shared" si="3"/>
        <v>OK</v>
      </c>
      <c r="AA24" t="str">
        <f t="shared" si="4"/>
        <v>OK</v>
      </c>
      <c r="AB24" t="str">
        <f t="shared" si="5"/>
        <v>OK</v>
      </c>
      <c r="AC24" t="str">
        <f>IF(AND((S24="Tested"),ISNUMBER(#REF!)),"OK",IF(AND((S24="Tested"),NOT(ISNUMBER(#REF!))),("Missing " &amp; $D24),IF(AND((S24="Untested"),ISNUMBER(#REF!)),("Extra "&amp; $D24),IF(AND((S24="Untested"),NOT(ISNUMBER(#REF!))),"OK","Formula Error"))))</f>
        <v>OK</v>
      </c>
      <c r="AD24" t="str">
        <f t="shared" si="6"/>
        <v>OK</v>
      </c>
      <c r="AE24" t="str">
        <f t="shared" si="7"/>
        <v>OK</v>
      </c>
    </row>
    <row r="25" spans="1:31" ht="12">
      <c r="A25" s="128"/>
      <c r="B25" s="148" t="s">
        <v>71</v>
      </c>
      <c r="C25" s="149" t="s">
        <v>88</v>
      </c>
      <c r="D25" s="157" t="str">
        <f t="shared" si="0"/>
        <v>*1/*14</v>
      </c>
      <c r="E25" s="221"/>
      <c r="F25" s="150">
        <v>0</v>
      </c>
      <c r="G25" s="150"/>
      <c r="H25" s="227"/>
      <c r="I25" s="150"/>
      <c r="J25" s="237">
        <v>0</v>
      </c>
      <c r="K25" s="236"/>
      <c r="L25" s="144"/>
      <c r="N25" t="str">
        <f>IF(AND(IF((VLOOKUP($B25,'CYP2C19 Haplotypes'!$B$10:$J$27,N$8,0)="Y"),1,0), IF((VLOOKUP($C25,'CYP2C19 Haplotypes'!$B$10:$J$27,N$8,0)="Y"),1,0)),"Tested","Untested")</f>
        <v>Untested</v>
      </c>
      <c r="O25" t="str">
        <f>IF(AND(IF((VLOOKUP($B25,'CYP2C19 Haplotypes'!$B$10:$J$27,O$8,0)="Y"),1,0), IF((VLOOKUP($C25,'CYP2C19 Haplotypes'!$B$10:$J$27,O$8,0)="Y"),1,0)),"Tested","Untested")</f>
        <v>Tested</v>
      </c>
      <c r="P25" t="str">
        <f>IF(AND(IF((VLOOKUP($B25,'CYP2C19 Haplotypes'!$B$10:$J$27,P$8,0)="Y"),1,0), IF((VLOOKUP($C25,'CYP2C19 Haplotypes'!$B$10:$J$27,P$8,0)="Y"),1,0)),"Tested","Untested")</f>
        <v>Untested</v>
      </c>
      <c r="Q25" t="str">
        <f>IF(AND(IF((VLOOKUP($B25,'CYP2C19 Haplotypes'!$B$10:$J$27,Q$8,0)="Y"),1,0), IF((VLOOKUP($C25,'CYP2C19 Haplotypes'!$B$10:$J$27,Q$8,0)="Y"),1,0)),"Tested","Untested")</f>
        <v>Untested</v>
      </c>
      <c r="R25" t="str">
        <f>IF(AND(IF((VLOOKUP($B25,'CYP2C19 Haplotypes'!$B$10:$J$27,R$8,0)="Y"),1,0), IF((VLOOKUP($C25,'CYP2C19 Haplotypes'!$B$10:$J$27,R$8,0)="Y"),1,0)),"Tested","Untested")</f>
        <v>Untested</v>
      </c>
      <c r="S25" t="str">
        <f>IF(AND(IF((VLOOKUP($B25,'CYP2C19 Haplotypes'!$B$10:$J$27,S$8,0)="Y"),1,0), IF((VLOOKUP($C25,'CYP2C19 Haplotypes'!$B$10:$J$27,S$8,0)="Y"),1,0)),"Tested","Untested")</f>
        <v>Untested</v>
      </c>
      <c r="T25" t="str">
        <f>IF(AND(IF((VLOOKUP($B25,'CYP2C19 Haplotypes'!$B$10:$J$27,T$8,0)="Y"),1,0), IF((VLOOKUP($C25,'CYP2C19 Haplotypes'!$B$10:$J$27,T$8,0)="Y"),1,0)),"Tested","Untested")</f>
        <v>Tested</v>
      </c>
      <c r="U25" t="str">
        <f>IF(AND(IF((VLOOKUP($B25,'CYP2C19 Haplotypes'!$B$10:$J$27,U$8,0)="Y"),1,0), IF((VLOOKUP($C25,'CYP2C19 Haplotypes'!$B$10:$J$27,U$8,0)="Y"),1,0)),"Tested","Untested")</f>
        <v>Untested</v>
      </c>
      <c r="X25" t="str">
        <f t="shared" si="1"/>
        <v>OK</v>
      </c>
      <c r="Y25" t="str">
        <f t="shared" si="2"/>
        <v>OK</v>
      </c>
      <c r="Z25" t="str">
        <f t="shared" si="3"/>
        <v>OK</v>
      </c>
      <c r="AA25" t="str">
        <f t="shared" si="4"/>
        <v>OK</v>
      </c>
      <c r="AB25" t="str">
        <f t="shared" si="5"/>
        <v>OK</v>
      </c>
      <c r="AC25" t="str">
        <f>IF(AND((S25="Tested"),ISNUMBER(#REF!)),"OK",IF(AND((S25="Tested"),NOT(ISNUMBER(#REF!))),("Missing " &amp; $D25),IF(AND((S25="Untested"),ISNUMBER(#REF!)),("Extra "&amp; $D25),IF(AND((S25="Untested"),NOT(ISNUMBER(#REF!))),"OK","Formula Error"))))</f>
        <v>OK</v>
      </c>
      <c r="AD25" t="str">
        <f t="shared" si="6"/>
        <v>OK</v>
      </c>
      <c r="AE25" t="str">
        <f t="shared" si="7"/>
        <v>OK</v>
      </c>
    </row>
    <row r="26" spans="1:31" ht="12">
      <c r="A26" s="128"/>
      <c r="B26" s="148" t="s">
        <v>71</v>
      </c>
      <c r="C26" s="149" t="s">
        <v>89</v>
      </c>
      <c r="D26" s="157" t="str">
        <f t="shared" si="0"/>
        <v>*1/*15</v>
      </c>
      <c r="E26" s="221"/>
      <c r="F26" s="150">
        <v>16</v>
      </c>
      <c r="G26" s="150"/>
      <c r="H26" s="227"/>
      <c r="I26" s="150"/>
      <c r="J26" s="237"/>
      <c r="K26" s="236"/>
      <c r="L26" s="144"/>
      <c r="N26" t="str">
        <f>IF(AND(IF((VLOOKUP($B26,'CYP2C19 Haplotypes'!$B$10:$J$27,N$8,0)="Y"),1,0), IF((VLOOKUP($C26,'CYP2C19 Haplotypes'!$B$10:$J$27,N$8,0)="Y"),1,0)),"Tested","Untested")</f>
        <v>Untested</v>
      </c>
      <c r="O26" t="str">
        <f>IF(AND(IF((VLOOKUP($B26,'CYP2C19 Haplotypes'!$B$10:$J$27,O$8,0)="Y"),1,0), IF((VLOOKUP($C26,'CYP2C19 Haplotypes'!$B$10:$J$27,O$8,0)="Y"),1,0)),"Tested","Untested")</f>
        <v>Tested</v>
      </c>
      <c r="P26" t="str">
        <f>IF(AND(IF((VLOOKUP($B26,'CYP2C19 Haplotypes'!$B$10:$J$27,P$8,0)="Y"),1,0), IF((VLOOKUP($C26,'CYP2C19 Haplotypes'!$B$10:$J$27,P$8,0)="Y"),1,0)),"Tested","Untested")</f>
        <v>Untested</v>
      </c>
      <c r="Q26" t="str">
        <f>IF(AND(IF((VLOOKUP($B26,'CYP2C19 Haplotypes'!$B$10:$J$27,Q$8,0)="Y"),1,0), IF((VLOOKUP($C26,'CYP2C19 Haplotypes'!$B$10:$J$27,Q$8,0)="Y"),1,0)),"Tested","Untested")</f>
        <v>Untested</v>
      </c>
      <c r="R26" t="str">
        <f>IF(AND(IF((VLOOKUP($B26,'CYP2C19 Haplotypes'!$B$10:$J$27,R$8,0)="Y"),1,0), IF((VLOOKUP($C26,'CYP2C19 Haplotypes'!$B$10:$J$27,R$8,0)="Y"),1,0)),"Tested","Untested")</f>
        <v>Untested</v>
      </c>
      <c r="S26" t="str">
        <f>IF(AND(IF((VLOOKUP($B26,'CYP2C19 Haplotypes'!$B$10:$J$27,S$8,0)="Y"),1,0), IF((VLOOKUP($C26,'CYP2C19 Haplotypes'!$B$10:$J$27,S$8,0)="Y"),1,0)),"Tested","Untested")</f>
        <v>Untested</v>
      </c>
      <c r="T26" t="str">
        <f>IF(AND(IF((VLOOKUP($B26,'CYP2C19 Haplotypes'!$B$10:$J$27,T$8,0)="Y"),1,0), IF((VLOOKUP($C26,'CYP2C19 Haplotypes'!$B$10:$J$27,T$8,0)="Y"),1,0)),"Tested","Untested")</f>
        <v>Untested</v>
      </c>
      <c r="U26" t="str">
        <f>IF(AND(IF((VLOOKUP($B26,'CYP2C19 Haplotypes'!$B$10:$J$27,U$8,0)="Y"),1,0), IF((VLOOKUP($C26,'CYP2C19 Haplotypes'!$B$10:$J$27,U$8,0)="Y"),1,0)),"Tested","Untested")</f>
        <v>Untested</v>
      </c>
      <c r="X26" t="str">
        <f t="shared" si="1"/>
        <v>OK</v>
      </c>
      <c r="Y26" t="str">
        <f t="shared" si="2"/>
        <v>OK</v>
      </c>
      <c r="Z26" t="str">
        <f t="shared" si="3"/>
        <v>OK</v>
      </c>
      <c r="AA26" t="str">
        <f t="shared" si="4"/>
        <v>OK</v>
      </c>
      <c r="AB26" t="str">
        <f t="shared" si="5"/>
        <v>OK</v>
      </c>
      <c r="AC26" t="str">
        <f>IF(AND((S26="Tested"),ISNUMBER(#REF!)),"OK",IF(AND((S26="Tested"),NOT(ISNUMBER(#REF!))),("Missing " &amp; $D26),IF(AND((S26="Untested"),ISNUMBER(#REF!)),("Extra "&amp; $D26),IF(AND((S26="Untested"),NOT(ISNUMBER(#REF!))),"OK","Formula Error"))))</f>
        <v>OK</v>
      </c>
      <c r="AD26" t="str">
        <f t="shared" si="6"/>
        <v>OK</v>
      </c>
      <c r="AE26" t="str">
        <f t="shared" si="7"/>
        <v>OK</v>
      </c>
    </row>
    <row r="27" spans="1:31" ht="12">
      <c r="A27" s="128"/>
      <c r="B27" s="148" t="s">
        <v>71</v>
      </c>
      <c r="C27" s="149" t="s">
        <v>90</v>
      </c>
      <c r="D27" s="157" t="str">
        <f t="shared" si="0"/>
        <v>*1/*17</v>
      </c>
      <c r="E27" s="221">
        <v>115</v>
      </c>
      <c r="F27" s="150">
        <v>339</v>
      </c>
      <c r="G27" s="150">
        <v>72</v>
      </c>
      <c r="H27" s="227">
        <v>3814</v>
      </c>
      <c r="I27" s="150">
        <v>303</v>
      </c>
      <c r="J27" s="237">
        <v>103</v>
      </c>
      <c r="K27" s="236">
        <v>64</v>
      </c>
      <c r="L27" s="144"/>
      <c r="N27" t="str">
        <f>IF(AND(IF((VLOOKUP($B27,'CYP2C19 Haplotypes'!$B$10:$J$27,N$8,0)="Y"),1,0), IF((VLOOKUP($C27,'CYP2C19 Haplotypes'!$B$10:$J$27,N$8,0)="Y"),1,0)),"Tested","Untested")</f>
        <v>Tested</v>
      </c>
      <c r="O27" t="str">
        <f>IF(AND(IF((VLOOKUP($B27,'CYP2C19 Haplotypes'!$B$10:$J$27,O$8,0)="Y"),1,0), IF((VLOOKUP($C27,'CYP2C19 Haplotypes'!$B$10:$J$27,O$8,0)="Y"),1,0)),"Tested","Untested")</f>
        <v>Tested</v>
      </c>
      <c r="P27" t="str">
        <f>IF(AND(IF((VLOOKUP($B27,'CYP2C19 Haplotypes'!$B$10:$J$27,P$8,0)="Y"),1,0), IF((VLOOKUP($C27,'CYP2C19 Haplotypes'!$B$10:$J$27,P$8,0)="Y"),1,0)),"Tested","Untested")</f>
        <v>Tested</v>
      </c>
      <c r="Q27" t="str">
        <f>IF(AND(IF((VLOOKUP($B27,'CYP2C19 Haplotypes'!$B$10:$J$27,Q$8,0)="Y"),1,0), IF((VLOOKUP($C27,'CYP2C19 Haplotypes'!$B$10:$J$27,Q$8,0)="Y"),1,0)),"Tested","Untested")</f>
        <v>Tested</v>
      </c>
      <c r="R27" t="str">
        <f>IF(AND(IF((VLOOKUP($B27,'CYP2C19 Haplotypes'!$B$10:$J$27,R$8,0)="Y"),1,0), IF((VLOOKUP($C27,'CYP2C19 Haplotypes'!$B$10:$J$27,R$8,0)="Y"),1,0)),"Tested","Untested")</f>
        <v>Tested</v>
      </c>
      <c r="S27" t="str">
        <f>IF(AND(IF((VLOOKUP($B27,'CYP2C19 Haplotypes'!$B$10:$J$27,S$8,0)="Y"),1,0), IF((VLOOKUP($C27,'CYP2C19 Haplotypes'!$B$10:$J$27,S$8,0)="Y"),1,0)),"Tested","Untested")</f>
        <v>Untested</v>
      </c>
      <c r="T27" t="str">
        <f>IF(AND(IF((VLOOKUP($B27,'CYP2C19 Haplotypes'!$B$10:$J$27,T$8,0)="Y"),1,0), IF((VLOOKUP($C27,'CYP2C19 Haplotypes'!$B$10:$J$27,T$8,0)="Y"),1,0)),"Tested","Untested")</f>
        <v>Tested</v>
      </c>
      <c r="U27" t="str">
        <f>IF(AND(IF((VLOOKUP($B27,'CYP2C19 Haplotypes'!$B$10:$J$27,U$8,0)="Y"),1,0), IF((VLOOKUP($C27,'CYP2C19 Haplotypes'!$B$10:$J$27,U$8,0)="Y"),1,0)),"Tested","Untested")</f>
        <v>Tested</v>
      </c>
      <c r="X27" t="str">
        <f t="shared" si="1"/>
        <v>OK</v>
      </c>
      <c r="Y27" t="str">
        <f t="shared" si="2"/>
        <v>OK</v>
      </c>
      <c r="Z27" t="str">
        <f t="shared" si="3"/>
        <v>OK</v>
      </c>
      <c r="AA27" t="str">
        <f t="shared" si="4"/>
        <v>OK</v>
      </c>
      <c r="AB27" t="str">
        <f t="shared" si="5"/>
        <v>OK</v>
      </c>
      <c r="AC27" t="str">
        <f>IF(AND((S27="Tested"),ISNUMBER(#REF!)),"OK",IF(AND((S27="Tested"),NOT(ISNUMBER(#REF!))),("Missing " &amp; $D27),IF(AND((S27="Untested"),ISNUMBER(#REF!)),("Extra "&amp; $D27),IF(AND((S27="Untested"),NOT(ISNUMBER(#REF!))),"OK","Formula Error"))))</f>
        <v>OK</v>
      </c>
      <c r="AD27" t="str">
        <f t="shared" si="6"/>
        <v>OK</v>
      </c>
      <c r="AE27" t="str">
        <f t="shared" si="7"/>
        <v>OK</v>
      </c>
    </row>
    <row r="28" spans="1:31" ht="12">
      <c r="A28" s="128"/>
      <c r="B28" s="148" t="s">
        <v>73</v>
      </c>
      <c r="C28" s="149" t="s">
        <v>73</v>
      </c>
      <c r="D28" s="157" t="str">
        <f t="shared" si="0"/>
        <v>*2/*2</v>
      </c>
      <c r="E28" s="221">
        <v>10</v>
      </c>
      <c r="F28" s="150"/>
      <c r="G28" s="150">
        <v>4</v>
      </c>
      <c r="H28" s="227">
        <v>354</v>
      </c>
      <c r="I28" s="150">
        <v>17</v>
      </c>
      <c r="J28" s="237">
        <v>12</v>
      </c>
      <c r="K28" s="236">
        <v>3</v>
      </c>
      <c r="L28" s="144"/>
      <c r="N28" t="str">
        <f>IF(AND(IF((VLOOKUP($B28,'CYP2C19 Haplotypes'!$B$10:$J$27,N$8,0)="Y"),1,0), IF((VLOOKUP($C28,'CYP2C19 Haplotypes'!$B$10:$J$27,N$8,0)="Y"),1,0)),"Tested","Untested")</f>
        <v>Tested</v>
      </c>
      <c r="O28" t="str">
        <f>IF(AND(IF((VLOOKUP($B28,'CYP2C19 Haplotypes'!$B$10:$J$27,O$8,0)="Y"),1,0), IF((VLOOKUP($C28,'CYP2C19 Haplotypes'!$B$10:$J$27,O$8,0)="Y"),1,0)),"Tested","Untested")</f>
        <v>Untested</v>
      </c>
      <c r="P28" t="str">
        <f>IF(AND(IF((VLOOKUP($B28,'CYP2C19 Haplotypes'!$B$10:$J$27,P$8,0)="Y"),1,0), IF((VLOOKUP($C28,'CYP2C19 Haplotypes'!$B$10:$J$27,P$8,0)="Y"),1,0)),"Tested","Untested")</f>
        <v>Tested</v>
      </c>
      <c r="Q28" t="str">
        <f>IF(AND(IF((VLOOKUP($B28,'CYP2C19 Haplotypes'!$B$10:$J$27,Q$8,0)="Y"),1,0), IF((VLOOKUP($C28,'CYP2C19 Haplotypes'!$B$10:$J$27,Q$8,0)="Y"),1,0)),"Tested","Untested")</f>
        <v>Tested</v>
      </c>
      <c r="R28" t="str">
        <f>IF(AND(IF((VLOOKUP($B28,'CYP2C19 Haplotypes'!$B$10:$J$27,R$8,0)="Y"),1,0), IF((VLOOKUP($C28,'CYP2C19 Haplotypes'!$B$10:$J$27,R$8,0)="Y"),1,0)),"Tested","Untested")</f>
        <v>Tested</v>
      </c>
      <c r="S28" t="str">
        <f>IF(AND(IF((VLOOKUP($B28,'CYP2C19 Haplotypes'!$B$10:$J$27,S$8,0)="Y"),1,0), IF((VLOOKUP($C28,'CYP2C19 Haplotypes'!$B$10:$J$27,S$8,0)="Y"),1,0)),"Tested","Untested")</f>
        <v>Untested</v>
      </c>
      <c r="T28" t="str">
        <f>IF(AND(IF((VLOOKUP($B28,'CYP2C19 Haplotypes'!$B$10:$J$27,T$8,0)="Y"),1,0), IF((VLOOKUP($C28,'CYP2C19 Haplotypes'!$B$10:$J$27,T$8,0)="Y"),1,0)),"Tested","Untested")</f>
        <v>Tested</v>
      </c>
      <c r="U28" t="str">
        <f>IF(AND(IF((VLOOKUP($B28,'CYP2C19 Haplotypes'!$B$10:$J$27,U$8,0)="Y"),1,0), IF((VLOOKUP($C28,'CYP2C19 Haplotypes'!$B$10:$J$27,U$8,0)="Y"),1,0)),"Tested","Untested")</f>
        <v>Tested</v>
      </c>
      <c r="X28" t="str">
        <f t="shared" si="1"/>
        <v>OK</v>
      </c>
      <c r="Y28" t="str">
        <f t="shared" si="2"/>
        <v>OK</v>
      </c>
      <c r="Z28" t="str">
        <f t="shared" si="3"/>
        <v>OK</v>
      </c>
      <c r="AA28" t="str">
        <f t="shared" si="4"/>
        <v>OK</v>
      </c>
      <c r="AB28" t="str">
        <f t="shared" si="5"/>
        <v>OK</v>
      </c>
      <c r="AC28" t="str">
        <f>IF(AND((S28="Tested"),ISNUMBER(#REF!)),"OK",IF(AND((S28="Tested"),NOT(ISNUMBER(#REF!))),("Missing " &amp; $D28),IF(AND((S28="Untested"),ISNUMBER(#REF!)),("Extra "&amp; $D28),IF(AND((S28="Untested"),NOT(ISNUMBER(#REF!))),"OK","Formula Error"))))</f>
        <v>OK</v>
      </c>
      <c r="AD28" t="str">
        <f t="shared" si="6"/>
        <v>OK</v>
      </c>
      <c r="AE28" t="str">
        <f t="shared" si="7"/>
        <v>OK</v>
      </c>
    </row>
    <row r="29" spans="1:31" ht="12">
      <c r="A29" s="128"/>
      <c r="B29" s="148" t="s">
        <v>73</v>
      </c>
      <c r="C29" s="149" t="s">
        <v>75</v>
      </c>
      <c r="D29" s="157" t="str">
        <f t="shared" si="0"/>
        <v>*2/*2A</v>
      </c>
      <c r="E29" s="221"/>
      <c r="F29" s="150"/>
      <c r="G29" s="150"/>
      <c r="H29" s="227"/>
      <c r="I29" s="150"/>
      <c r="J29" s="237"/>
      <c r="K29" s="236"/>
      <c r="L29" s="144"/>
      <c r="N29" t="str">
        <f>IF(AND(IF((VLOOKUP($B29,'CYP2C19 Haplotypes'!$B$10:$J$27,N$8,0)="Y"),1,0), IF((VLOOKUP($C29,'CYP2C19 Haplotypes'!$B$10:$J$27,N$8,0)="Y"),1,0)),"Tested","Untested")</f>
        <v>Untested</v>
      </c>
      <c r="O29" t="str">
        <f>IF(AND(IF((VLOOKUP($B29,'CYP2C19 Haplotypes'!$B$10:$J$27,O$8,0)="Y"),1,0), IF((VLOOKUP($C29,'CYP2C19 Haplotypes'!$B$10:$J$27,O$8,0)="Y"),1,0)),"Tested","Untested")</f>
        <v>Untested</v>
      </c>
      <c r="P29" t="str">
        <f>IF(AND(IF((VLOOKUP($B29,'CYP2C19 Haplotypes'!$B$10:$J$27,P$8,0)="Y"),1,0), IF((VLOOKUP($C29,'CYP2C19 Haplotypes'!$B$10:$J$27,P$8,0)="Y"),1,0)),"Tested","Untested")</f>
        <v>Untested</v>
      </c>
      <c r="Q29" t="str">
        <f>IF(AND(IF((VLOOKUP($B29,'CYP2C19 Haplotypes'!$B$10:$J$27,Q$8,0)="Y"),1,0), IF((VLOOKUP($C29,'CYP2C19 Haplotypes'!$B$10:$J$27,Q$8,0)="Y"),1,0)),"Tested","Untested")</f>
        <v>Untested</v>
      </c>
      <c r="R29" t="str">
        <f>IF(AND(IF((VLOOKUP($B29,'CYP2C19 Haplotypes'!$B$10:$J$27,R$8,0)="Y"),1,0), IF((VLOOKUP($C29,'CYP2C19 Haplotypes'!$B$10:$J$27,R$8,0)="Y"),1,0)),"Tested","Untested")</f>
        <v>Untested</v>
      </c>
      <c r="S29" t="str">
        <f>IF(AND(IF((VLOOKUP($B29,'CYP2C19 Haplotypes'!$B$10:$J$27,S$8,0)="Y"),1,0), IF((VLOOKUP($C29,'CYP2C19 Haplotypes'!$B$10:$J$27,S$8,0)="Y"),1,0)),"Tested","Untested")</f>
        <v>Untested</v>
      </c>
      <c r="T29" t="str">
        <f>IF(AND(IF((VLOOKUP($B29,'CYP2C19 Haplotypes'!$B$10:$J$27,T$8,0)="Y"),1,0), IF((VLOOKUP($C29,'CYP2C19 Haplotypes'!$B$10:$J$27,T$8,0)="Y"),1,0)),"Tested","Untested")</f>
        <v>Untested</v>
      </c>
      <c r="U29" t="str">
        <f>IF(AND(IF((VLOOKUP($B29,'CYP2C19 Haplotypes'!$B$10:$J$27,U$8,0)="Y"),1,0), IF((VLOOKUP($C29,'CYP2C19 Haplotypes'!$B$10:$J$27,U$8,0)="Y"),1,0)),"Tested","Untested")</f>
        <v>Untested</v>
      </c>
      <c r="X29" t="str">
        <f t="shared" si="1"/>
        <v>OK</v>
      </c>
      <c r="Y29" t="str">
        <f t="shared" si="2"/>
        <v>OK</v>
      </c>
      <c r="Z29" t="str">
        <f t="shared" si="3"/>
        <v>OK</v>
      </c>
      <c r="AA29" t="str">
        <f t="shared" si="4"/>
        <v>OK</v>
      </c>
      <c r="AB29" t="str">
        <f t="shared" si="5"/>
        <v>OK</v>
      </c>
      <c r="AC29" t="str">
        <f>IF(AND((S29="Tested"),ISNUMBER(#REF!)),"OK",IF(AND((S29="Tested"),NOT(ISNUMBER(#REF!))),("Missing " &amp; $D29),IF(AND((S29="Untested"),ISNUMBER(#REF!)),("Extra "&amp; $D29),IF(AND((S29="Untested"),NOT(ISNUMBER(#REF!))),"OK","Formula Error"))))</f>
        <v>OK</v>
      </c>
      <c r="AD29" t="str">
        <f t="shared" si="6"/>
        <v>OK</v>
      </c>
      <c r="AE29" t="str">
        <f t="shared" si="7"/>
        <v>OK</v>
      </c>
    </row>
    <row r="30" spans="1:31" ht="12">
      <c r="A30" s="128"/>
      <c r="B30" s="148" t="s">
        <v>73</v>
      </c>
      <c r="C30" s="149" t="s">
        <v>76</v>
      </c>
      <c r="D30" s="157" t="str">
        <f t="shared" si="0"/>
        <v>*2/*2B</v>
      </c>
      <c r="E30" s="221"/>
      <c r="F30" s="150"/>
      <c r="G30" s="150"/>
      <c r="H30" s="227"/>
      <c r="I30" s="150"/>
      <c r="J30" s="237"/>
      <c r="K30" s="236"/>
      <c r="L30" s="144"/>
      <c r="N30" t="str">
        <f>IF(AND(IF((VLOOKUP($B30,'CYP2C19 Haplotypes'!$B$10:$J$27,N$8,0)="Y"),1,0), IF((VLOOKUP($C30,'CYP2C19 Haplotypes'!$B$10:$J$27,N$8,0)="Y"),1,0)),"Tested","Untested")</f>
        <v>Untested</v>
      </c>
      <c r="O30" t="str">
        <f>IF(AND(IF((VLOOKUP($B30,'CYP2C19 Haplotypes'!$B$10:$J$27,O$8,0)="Y"),1,0), IF((VLOOKUP($C30,'CYP2C19 Haplotypes'!$B$10:$J$27,O$8,0)="Y"),1,0)),"Tested","Untested")</f>
        <v>Untested</v>
      </c>
      <c r="P30" t="str">
        <f>IF(AND(IF((VLOOKUP($B30,'CYP2C19 Haplotypes'!$B$10:$J$27,P$8,0)="Y"),1,0), IF((VLOOKUP($C30,'CYP2C19 Haplotypes'!$B$10:$J$27,P$8,0)="Y"),1,0)),"Tested","Untested")</f>
        <v>Untested</v>
      </c>
      <c r="Q30" t="str">
        <f>IF(AND(IF((VLOOKUP($B30,'CYP2C19 Haplotypes'!$B$10:$J$27,Q$8,0)="Y"),1,0), IF((VLOOKUP($C30,'CYP2C19 Haplotypes'!$B$10:$J$27,Q$8,0)="Y"),1,0)),"Tested","Untested")</f>
        <v>Untested</v>
      </c>
      <c r="R30" t="str">
        <f>IF(AND(IF((VLOOKUP($B30,'CYP2C19 Haplotypes'!$B$10:$J$27,R$8,0)="Y"),1,0), IF((VLOOKUP($C30,'CYP2C19 Haplotypes'!$B$10:$J$27,R$8,0)="Y"),1,0)),"Tested","Untested")</f>
        <v>Untested</v>
      </c>
      <c r="S30" t="str">
        <f>IF(AND(IF((VLOOKUP($B30,'CYP2C19 Haplotypes'!$B$10:$J$27,S$8,0)="Y"),1,0), IF((VLOOKUP($C30,'CYP2C19 Haplotypes'!$B$10:$J$27,S$8,0)="Y"),1,0)),"Tested","Untested")</f>
        <v>Untested</v>
      </c>
      <c r="T30" t="str">
        <f>IF(AND(IF((VLOOKUP($B30,'CYP2C19 Haplotypes'!$B$10:$J$27,T$8,0)="Y"),1,0), IF((VLOOKUP($C30,'CYP2C19 Haplotypes'!$B$10:$J$27,T$8,0)="Y"),1,0)),"Tested","Untested")</f>
        <v>Untested</v>
      </c>
      <c r="U30" t="str">
        <f>IF(AND(IF((VLOOKUP($B30,'CYP2C19 Haplotypes'!$B$10:$J$27,U$8,0)="Y"),1,0), IF((VLOOKUP($C30,'CYP2C19 Haplotypes'!$B$10:$J$27,U$8,0)="Y"),1,0)),"Tested","Untested")</f>
        <v>Untested</v>
      </c>
      <c r="X30" t="str">
        <f t="shared" si="1"/>
        <v>OK</v>
      </c>
      <c r="Y30" t="str">
        <f t="shared" si="2"/>
        <v>OK</v>
      </c>
      <c r="Z30" t="str">
        <f t="shared" si="3"/>
        <v>OK</v>
      </c>
      <c r="AA30" t="str">
        <f t="shared" si="4"/>
        <v>OK</v>
      </c>
      <c r="AB30" t="str">
        <f t="shared" si="5"/>
        <v>OK</v>
      </c>
      <c r="AC30" t="str">
        <f>IF(AND((S30="Tested"),ISNUMBER(#REF!)),"OK",IF(AND((S30="Tested"),NOT(ISNUMBER(#REF!))),("Missing " &amp; $D30),IF(AND((S30="Untested"),ISNUMBER(#REF!)),("Extra "&amp; $D30),IF(AND((S30="Untested"),NOT(ISNUMBER(#REF!))),"OK","Formula Error"))))</f>
        <v>OK</v>
      </c>
      <c r="AD30" t="str">
        <f t="shared" si="6"/>
        <v>OK</v>
      </c>
      <c r="AE30" t="str">
        <f t="shared" si="7"/>
        <v>OK</v>
      </c>
    </row>
    <row r="31" spans="1:31" ht="12">
      <c r="A31" s="128"/>
      <c r="B31" s="148" t="s">
        <v>73</v>
      </c>
      <c r="C31" s="149" t="s">
        <v>77</v>
      </c>
      <c r="D31" s="157" t="str">
        <f t="shared" si="0"/>
        <v>*2/*3</v>
      </c>
      <c r="E31" s="221">
        <v>0</v>
      </c>
      <c r="F31" s="150"/>
      <c r="G31" s="150">
        <v>0</v>
      </c>
      <c r="H31" s="227">
        <v>7</v>
      </c>
      <c r="I31" s="150">
        <v>2</v>
      </c>
      <c r="J31" s="237">
        <v>0</v>
      </c>
      <c r="K31" s="236">
        <v>0</v>
      </c>
      <c r="L31" s="144"/>
      <c r="N31" t="str">
        <f>IF(AND(IF((VLOOKUP($B31,'CYP2C19 Haplotypes'!$B$10:$J$27,N$8,0)="Y"),1,0), IF((VLOOKUP($C31,'CYP2C19 Haplotypes'!$B$10:$J$27,N$8,0)="Y"),1,0)),"Tested","Untested")</f>
        <v>Tested</v>
      </c>
      <c r="O31" t="str">
        <f>IF(AND(IF((VLOOKUP($B31,'CYP2C19 Haplotypes'!$B$10:$J$27,O$8,0)="Y"),1,0), IF((VLOOKUP($C31,'CYP2C19 Haplotypes'!$B$10:$J$27,O$8,0)="Y"),1,0)),"Tested","Untested")</f>
        <v>Untested</v>
      </c>
      <c r="P31" t="str">
        <f>IF(AND(IF((VLOOKUP($B31,'CYP2C19 Haplotypes'!$B$10:$J$27,P$8,0)="Y"),1,0), IF((VLOOKUP($C31,'CYP2C19 Haplotypes'!$B$10:$J$27,P$8,0)="Y"),1,0)),"Tested","Untested")</f>
        <v>Tested</v>
      </c>
      <c r="Q31" t="str">
        <f>IF(AND(IF((VLOOKUP($B31,'CYP2C19 Haplotypes'!$B$10:$J$27,Q$8,0)="Y"),1,0), IF((VLOOKUP($C31,'CYP2C19 Haplotypes'!$B$10:$J$27,Q$8,0)="Y"),1,0)),"Tested","Untested")</f>
        <v>Tested</v>
      </c>
      <c r="R31" t="str">
        <f>IF(AND(IF((VLOOKUP($B31,'CYP2C19 Haplotypes'!$B$10:$J$27,R$8,0)="Y"),1,0), IF((VLOOKUP($C31,'CYP2C19 Haplotypes'!$B$10:$J$27,R$8,0)="Y"),1,0)),"Tested","Untested")</f>
        <v>Tested</v>
      </c>
      <c r="S31" t="str">
        <f>IF(AND(IF((VLOOKUP($B31,'CYP2C19 Haplotypes'!$B$10:$J$27,S$8,0)="Y"),1,0), IF((VLOOKUP($C31,'CYP2C19 Haplotypes'!$B$10:$J$27,S$8,0)="Y"),1,0)),"Tested","Untested")</f>
        <v>Untested</v>
      </c>
      <c r="T31" t="str">
        <f>IF(AND(IF((VLOOKUP($B31,'CYP2C19 Haplotypes'!$B$10:$J$27,T$8,0)="Y"),1,0), IF((VLOOKUP($C31,'CYP2C19 Haplotypes'!$B$10:$J$27,T$8,0)="Y"),1,0)),"Tested","Untested")</f>
        <v>Tested</v>
      </c>
      <c r="U31" t="str">
        <f>IF(AND(IF((VLOOKUP($B31,'CYP2C19 Haplotypes'!$B$10:$J$27,U$8,0)="Y"),1,0), IF((VLOOKUP($C31,'CYP2C19 Haplotypes'!$B$10:$J$27,U$8,0)="Y"),1,0)),"Tested","Untested")</f>
        <v>Tested</v>
      </c>
      <c r="X31" t="str">
        <f t="shared" si="1"/>
        <v>OK</v>
      </c>
      <c r="Y31" t="str">
        <f t="shared" si="2"/>
        <v>OK</v>
      </c>
      <c r="Z31" t="str">
        <f t="shared" si="3"/>
        <v>OK</v>
      </c>
      <c r="AA31" t="str">
        <f t="shared" si="4"/>
        <v>OK</v>
      </c>
      <c r="AB31" t="str">
        <f t="shared" si="5"/>
        <v>OK</v>
      </c>
      <c r="AC31" t="str">
        <f>IF(AND((S31="Tested"),ISNUMBER(#REF!)),"OK",IF(AND((S31="Tested"),NOT(ISNUMBER(#REF!))),("Missing " &amp; $D31),IF(AND((S31="Untested"),ISNUMBER(#REF!)),("Extra "&amp; $D31),IF(AND((S31="Untested"),NOT(ISNUMBER(#REF!))),"OK","Formula Error"))))</f>
        <v>OK</v>
      </c>
      <c r="AD31" t="str">
        <f t="shared" si="6"/>
        <v>OK</v>
      </c>
      <c r="AE31" t="str">
        <f t="shared" si="7"/>
        <v>OK</v>
      </c>
    </row>
    <row r="32" spans="1:31" ht="12">
      <c r="A32" s="128"/>
      <c r="B32" s="148" t="s">
        <v>73</v>
      </c>
      <c r="C32" s="149" t="s">
        <v>78</v>
      </c>
      <c r="D32" s="157" t="str">
        <f t="shared" si="0"/>
        <v>*2/*4</v>
      </c>
      <c r="E32" s="221">
        <v>0</v>
      </c>
      <c r="F32" s="150"/>
      <c r="G32" s="150"/>
      <c r="H32" s="227">
        <v>11</v>
      </c>
      <c r="I32" s="150">
        <v>0</v>
      </c>
      <c r="J32" s="237">
        <v>1</v>
      </c>
      <c r="K32" s="236">
        <v>0</v>
      </c>
      <c r="L32" s="144"/>
      <c r="N32" t="str">
        <f>IF(AND(IF((VLOOKUP($B32,'CYP2C19 Haplotypes'!$B$10:$J$27,N$8,0)="Y"),1,0), IF((VLOOKUP($C32,'CYP2C19 Haplotypes'!$B$10:$J$27,N$8,0)="Y"),1,0)),"Tested","Untested")</f>
        <v>Tested</v>
      </c>
      <c r="O32" t="str">
        <f>IF(AND(IF((VLOOKUP($B32,'CYP2C19 Haplotypes'!$B$10:$J$27,O$8,0)="Y"),1,0), IF((VLOOKUP($C32,'CYP2C19 Haplotypes'!$B$10:$J$27,O$8,0)="Y"),1,0)),"Tested","Untested")</f>
        <v>Untested</v>
      </c>
      <c r="P32" t="str">
        <f>IF(AND(IF((VLOOKUP($B32,'CYP2C19 Haplotypes'!$B$10:$J$27,P$8,0)="Y"),1,0), IF((VLOOKUP($C32,'CYP2C19 Haplotypes'!$B$10:$J$27,P$8,0)="Y"),1,0)),"Tested","Untested")</f>
        <v>Untested</v>
      </c>
      <c r="Q32" t="str">
        <f>IF(AND(IF((VLOOKUP($B32,'CYP2C19 Haplotypes'!$B$10:$J$27,Q$8,0)="Y"),1,0), IF((VLOOKUP($C32,'CYP2C19 Haplotypes'!$B$10:$J$27,Q$8,0)="Y"),1,0)),"Tested","Untested")</f>
        <v>Tested</v>
      </c>
      <c r="R32" t="str">
        <f>IF(AND(IF((VLOOKUP($B32,'CYP2C19 Haplotypes'!$B$10:$J$27,R$8,0)="Y"),1,0), IF((VLOOKUP($C32,'CYP2C19 Haplotypes'!$B$10:$J$27,R$8,0)="Y"),1,0)),"Tested","Untested")</f>
        <v>Tested</v>
      </c>
      <c r="S32" t="str">
        <f>IF(AND(IF((VLOOKUP($B32,'CYP2C19 Haplotypes'!$B$10:$J$27,S$8,0)="Y"),1,0), IF((VLOOKUP($C32,'CYP2C19 Haplotypes'!$B$10:$J$27,S$8,0)="Y"),1,0)),"Tested","Untested")</f>
        <v>Untested</v>
      </c>
      <c r="T32" t="str">
        <f>IF(AND(IF((VLOOKUP($B32,'CYP2C19 Haplotypes'!$B$10:$J$27,T$8,0)="Y"),1,0), IF((VLOOKUP($C32,'CYP2C19 Haplotypes'!$B$10:$J$27,T$8,0)="Y"),1,0)),"Tested","Untested")</f>
        <v>Tested</v>
      </c>
      <c r="U32" t="str">
        <f>IF(AND(IF((VLOOKUP($B32,'CYP2C19 Haplotypes'!$B$10:$J$27,U$8,0)="Y"),1,0), IF((VLOOKUP($C32,'CYP2C19 Haplotypes'!$B$10:$J$27,U$8,0)="Y"),1,0)),"Tested","Untested")</f>
        <v>Tested</v>
      </c>
      <c r="X32" t="str">
        <f t="shared" si="1"/>
        <v>OK</v>
      </c>
      <c r="Y32" t="str">
        <f t="shared" si="2"/>
        <v>OK</v>
      </c>
      <c r="Z32" t="str">
        <f t="shared" si="3"/>
        <v>OK</v>
      </c>
      <c r="AA32" t="str">
        <f t="shared" si="4"/>
        <v>OK</v>
      </c>
      <c r="AB32" t="str">
        <f t="shared" si="5"/>
        <v>OK</v>
      </c>
      <c r="AC32" t="str">
        <f>IF(AND((S32="Tested"),ISNUMBER(#REF!)),"OK",IF(AND((S32="Tested"),NOT(ISNUMBER(#REF!))),("Missing " &amp; $D32),IF(AND((S32="Untested"),ISNUMBER(#REF!)),("Extra "&amp; $D32),IF(AND((S32="Untested"),NOT(ISNUMBER(#REF!))),"OK","Formula Error"))))</f>
        <v>OK</v>
      </c>
      <c r="AD32" t="str">
        <f t="shared" si="6"/>
        <v>OK</v>
      </c>
      <c r="AE32" t="str">
        <f t="shared" si="7"/>
        <v>OK</v>
      </c>
    </row>
    <row r="33" spans="1:31" ht="12">
      <c r="A33" s="128"/>
      <c r="B33" s="148" t="s">
        <v>73</v>
      </c>
      <c r="C33" s="149" t="s">
        <v>79</v>
      </c>
      <c r="D33" s="157" t="str">
        <f t="shared" si="0"/>
        <v>*2/*5</v>
      </c>
      <c r="E33" s="221">
        <v>0</v>
      </c>
      <c r="F33" s="150"/>
      <c r="G33" s="150"/>
      <c r="H33" s="227">
        <v>0</v>
      </c>
      <c r="I33" s="150">
        <v>0</v>
      </c>
      <c r="J33" s="237"/>
      <c r="K33" s="236">
        <v>0</v>
      </c>
      <c r="L33" s="144"/>
      <c r="N33" t="str">
        <f>IF(AND(IF((VLOOKUP($B33,'CYP2C19 Haplotypes'!$B$10:$J$27,N$8,0)="Y"),1,0), IF((VLOOKUP($C33,'CYP2C19 Haplotypes'!$B$10:$J$27,N$8,0)="Y"),1,0)),"Tested","Untested")</f>
        <v>Tested</v>
      </c>
      <c r="O33" t="str">
        <f>IF(AND(IF((VLOOKUP($B33,'CYP2C19 Haplotypes'!$B$10:$J$27,O$8,0)="Y"),1,0), IF((VLOOKUP($C33,'CYP2C19 Haplotypes'!$B$10:$J$27,O$8,0)="Y"),1,0)),"Tested","Untested")</f>
        <v>Untested</v>
      </c>
      <c r="P33" t="str">
        <f>IF(AND(IF((VLOOKUP($B33,'CYP2C19 Haplotypes'!$B$10:$J$27,P$8,0)="Y"),1,0), IF((VLOOKUP($C33,'CYP2C19 Haplotypes'!$B$10:$J$27,P$8,0)="Y"),1,0)),"Tested","Untested")</f>
        <v>Untested</v>
      </c>
      <c r="Q33" t="str">
        <f>IF(AND(IF((VLOOKUP($B33,'CYP2C19 Haplotypes'!$B$10:$J$27,Q$8,0)="Y"),1,0), IF((VLOOKUP($C33,'CYP2C19 Haplotypes'!$B$10:$J$27,Q$8,0)="Y"),1,0)),"Tested","Untested")</f>
        <v>Tested</v>
      </c>
      <c r="R33" t="str">
        <f>IF(AND(IF((VLOOKUP($B33,'CYP2C19 Haplotypes'!$B$10:$J$27,R$8,0)="Y"),1,0), IF((VLOOKUP($C33,'CYP2C19 Haplotypes'!$B$10:$J$27,R$8,0)="Y"),1,0)),"Tested","Untested")</f>
        <v>Tested</v>
      </c>
      <c r="S33" t="str">
        <f>IF(AND(IF((VLOOKUP($B33,'CYP2C19 Haplotypes'!$B$10:$J$27,S$8,0)="Y"),1,0), IF((VLOOKUP($C33,'CYP2C19 Haplotypes'!$B$10:$J$27,S$8,0)="Y"),1,0)),"Tested","Untested")</f>
        <v>Untested</v>
      </c>
      <c r="T33" t="str">
        <f>IF(AND(IF((VLOOKUP($B33,'CYP2C19 Haplotypes'!$B$10:$J$27,T$8,0)="Y"),1,0), IF((VLOOKUP($C33,'CYP2C19 Haplotypes'!$B$10:$J$27,T$8,0)="Y"),1,0)),"Tested","Untested")</f>
        <v>Untested</v>
      </c>
      <c r="U33" t="str">
        <f>IF(AND(IF((VLOOKUP($B33,'CYP2C19 Haplotypes'!$B$10:$J$27,U$8,0)="Y"),1,0), IF((VLOOKUP($C33,'CYP2C19 Haplotypes'!$B$10:$J$27,U$8,0)="Y"),1,0)),"Tested","Untested")</f>
        <v>Tested</v>
      </c>
      <c r="X33" t="str">
        <f t="shared" si="1"/>
        <v>OK</v>
      </c>
      <c r="Y33" t="str">
        <f t="shared" si="2"/>
        <v>OK</v>
      </c>
      <c r="Z33" t="str">
        <f t="shared" si="3"/>
        <v>OK</v>
      </c>
      <c r="AA33" t="str">
        <f t="shared" si="4"/>
        <v>OK</v>
      </c>
      <c r="AB33" t="str">
        <f t="shared" si="5"/>
        <v>OK</v>
      </c>
      <c r="AC33" t="str">
        <f>IF(AND((S33="Tested"),ISNUMBER(#REF!)),"OK",IF(AND((S33="Tested"),NOT(ISNUMBER(#REF!))),("Missing " &amp; $D33),IF(AND((S33="Untested"),ISNUMBER(#REF!)),("Extra "&amp; $D33),IF(AND((S33="Untested"),NOT(ISNUMBER(#REF!))),"OK","Formula Error"))))</f>
        <v>OK</v>
      </c>
      <c r="AD33" t="str">
        <f t="shared" si="6"/>
        <v>OK</v>
      </c>
      <c r="AE33" t="str">
        <f t="shared" si="7"/>
        <v>OK</v>
      </c>
    </row>
    <row r="34" spans="1:31" ht="12">
      <c r="A34" s="128"/>
      <c r="B34" s="148" t="s">
        <v>73</v>
      </c>
      <c r="C34" s="149" t="s">
        <v>80</v>
      </c>
      <c r="D34" s="157" t="str">
        <f t="shared" si="0"/>
        <v>*2/*6</v>
      </c>
      <c r="E34" s="221">
        <v>0</v>
      </c>
      <c r="F34" s="150"/>
      <c r="G34" s="150"/>
      <c r="H34" s="227">
        <v>1</v>
      </c>
      <c r="I34" s="150">
        <v>0</v>
      </c>
      <c r="J34" s="237">
        <v>0</v>
      </c>
      <c r="K34" s="236">
        <v>0</v>
      </c>
      <c r="L34" s="144"/>
      <c r="N34" t="str">
        <f>IF(AND(IF((VLOOKUP($B34,'CYP2C19 Haplotypes'!$B$10:$J$27,N$8,0)="Y"),1,0), IF((VLOOKUP($C34,'CYP2C19 Haplotypes'!$B$10:$J$27,N$8,0)="Y"),1,0)),"Tested","Untested")</f>
        <v>Tested</v>
      </c>
      <c r="O34" t="str">
        <f>IF(AND(IF((VLOOKUP($B34,'CYP2C19 Haplotypes'!$B$10:$J$27,O$8,0)="Y"),1,0), IF((VLOOKUP($C34,'CYP2C19 Haplotypes'!$B$10:$J$27,O$8,0)="Y"),1,0)),"Tested","Untested")</f>
        <v>Untested</v>
      </c>
      <c r="P34" t="str">
        <f>IF(AND(IF((VLOOKUP($B34,'CYP2C19 Haplotypes'!$B$10:$J$27,P$8,0)="Y"),1,0), IF((VLOOKUP($C34,'CYP2C19 Haplotypes'!$B$10:$J$27,P$8,0)="Y"),1,0)),"Tested","Untested")</f>
        <v>Untested</v>
      </c>
      <c r="Q34" t="str">
        <f>IF(AND(IF((VLOOKUP($B34,'CYP2C19 Haplotypes'!$B$10:$J$27,Q$8,0)="Y"),1,0), IF((VLOOKUP($C34,'CYP2C19 Haplotypes'!$B$10:$J$27,Q$8,0)="Y"),1,0)),"Tested","Untested")</f>
        <v>Tested</v>
      </c>
      <c r="R34" t="str">
        <f>IF(AND(IF((VLOOKUP($B34,'CYP2C19 Haplotypes'!$B$10:$J$27,R$8,0)="Y"),1,0), IF((VLOOKUP($C34,'CYP2C19 Haplotypes'!$B$10:$J$27,R$8,0)="Y"),1,0)),"Tested","Untested")</f>
        <v>Tested</v>
      </c>
      <c r="S34" t="str">
        <f>IF(AND(IF((VLOOKUP($B34,'CYP2C19 Haplotypes'!$B$10:$J$27,S$8,0)="Y"),1,0), IF((VLOOKUP($C34,'CYP2C19 Haplotypes'!$B$10:$J$27,S$8,0)="Y"),1,0)),"Tested","Untested")</f>
        <v>Untested</v>
      </c>
      <c r="T34" t="str">
        <f>IF(AND(IF((VLOOKUP($B34,'CYP2C19 Haplotypes'!$B$10:$J$27,T$8,0)="Y"),1,0), IF((VLOOKUP($C34,'CYP2C19 Haplotypes'!$B$10:$J$27,T$8,0)="Y"),1,0)),"Tested","Untested")</f>
        <v>Tested</v>
      </c>
      <c r="U34" t="str">
        <f>IF(AND(IF((VLOOKUP($B34,'CYP2C19 Haplotypes'!$B$10:$J$27,U$8,0)="Y"),1,0), IF((VLOOKUP($C34,'CYP2C19 Haplotypes'!$B$10:$J$27,U$8,0)="Y"),1,0)),"Tested","Untested")</f>
        <v>Tested</v>
      </c>
      <c r="X34" t="str">
        <f t="shared" si="1"/>
        <v>OK</v>
      </c>
      <c r="Y34" t="str">
        <f t="shared" si="2"/>
        <v>OK</v>
      </c>
      <c r="Z34" t="str">
        <f t="shared" si="3"/>
        <v>OK</v>
      </c>
      <c r="AA34" t="str">
        <f t="shared" si="4"/>
        <v>OK</v>
      </c>
      <c r="AB34" t="str">
        <f t="shared" si="5"/>
        <v>OK</v>
      </c>
      <c r="AC34" t="str">
        <f>IF(AND((S34="Tested"),ISNUMBER(#REF!)),"OK",IF(AND((S34="Tested"),NOT(ISNUMBER(#REF!))),("Missing " &amp; $D34),IF(AND((S34="Untested"),ISNUMBER(#REF!)),("Extra "&amp; $D34),IF(AND((S34="Untested"),NOT(ISNUMBER(#REF!))),"OK","Formula Error"))))</f>
        <v>OK</v>
      </c>
      <c r="AD34" t="str">
        <f t="shared" si="6"/>
        <v>OK</v>
      </c>
      <c r="AE34" t="str">
        <f t="shared" si="7"/>
        <v>OK</v>
      </c>
    </row>
    <row r="35" spans="1:31" ht="12">
      <c r="A35" s="128"/>
      <c r="B35" s="148" t="s">
        <v>73</v>
      </c>
      <c r="C35" s="149" t="s">
        <v>81</v>
      </c>
      <c r="D35" s="157" t="str">
        <f t="shared" si="0"/>
        <v>*2/*7</v>
      </c>
      <c r="E35" s="221">
        <v>0</v>
      </c>
      <c r="F35" s="150"/>
      <c r="G35" s="150"/>
      <c r="H35" s="227">
        <v>0</v>
      </c>
      <c r="I35" s="150"/>
      <c r="J35" s="237">
        <v>0</v>
      </c>
      <c r="K35" s="236">
        <v>0</v>
      </c>
      <c r="L35" s="144"/>
      <c r="N35" t="str">
        <f>IF(AND(IF((VLOOKUP($B35,'CYP2C19 Haplotypes'!$B$10:$J$27,N$8,0)="Y"),1,0), IF((VLOOKUP($C35,'CYP2C19 Haplotypes'!$B$10:$J$27,N$8,0)="Y"),1,0)),"Tested","Untested")</f>
        <v>Tested</v>
      </c>
      <c r="O35" t="str">
        <f>IF(AND(IF((VLOOKUP($B35,'CYP2C19 Haplotypes'!$B$10:$J$27,O$8,0)="Y"),1,0), IF((VLOOKUP($C35,'CYP2C19 Haplotypes'!$B$10:$J$27,O$8,0)="Y"),1,0)),"Tested","Untested")</f>
        <v>Untested</v>
      </c>
      <c r="P35" t="str">
        <f>IF(AND(IF((VLOOKUP($B35,'CYP2C19 Haplotypes'!$B$10:$J$27,P$8,0)="Y"),1,0), IF((VLOOKUP($C35,'CYP2C19 Haplotypes'!$B$10:$J$27,P$8,0)="Y"),1,0)),"Tested","Untested")</f>
        <v>Untested</v>
      </c>
      <c r="Q35" t="str">
        <f>IF(AND(IF((VLOOKUP($B35,'CYP2C19 Haplotypes'!$B$10:$J$27,Q$8,0)="Y"),1,0), IF((VLOOKUP($C35,'CYP2C19 Haplotypes'!$B$10:$J$27,Q$8,0)="Y"),1,0)),"Tested","Untested")</f>
        <v>Tested</v>
      </c>
      <c r="R35" t="str">
        <f>IF(AND(IF((VLOOKUP($B35,'CYP2C19 Haplotypes'!$B$10:$J$27,R$8,0)="Y"),1,0), IF((VLOOKUP($C35,'CYP2C19 Haplotypes'!$B$10:$J$27,R$8,0)="Y"),1,0)),"Tested","Untested")</f>
        <v>Untested</v>
      </c>
      <c r="S35" t="str">
        <f>IF(AND(IF((VLOOKUP($B35,'CYP2C19 Haplotypes'!$B$10:$J$27,S$8,0)="Y"),1,0), IF((VLOOKUP($C35,'CYP2C19 Haplotypes'!$B$10:$J$27,S$8,0)="Y"),1,0)),"Tested","Untested")</f>
        <v>Untested</v>
      </c>
      <c r="T35" t="str">
        <f>IF(AND(IF((VLOOKUP($B35,'CYP2C19 Haplotypes'!$B$10:$J$27,T$8,0)="Y"),1,0), IF((VLOOKUP($C35,'CYP2C19 Haplotypes'!$B$10:$J$27,T$8,0)="Y"),1,0)),"Tested","Untested")</f>
        <v>Tested</v>
      </c>
      <c r="U35" t="str">
        <f>IF(AND(IF((VLOOKUP($B35,'CYP2C19 Haplotypes'!$B$10:$J$27,U$8,0)="Y"),1,0), IF((VLOOKUP($C35,'CYP2C19 Haplotypes'!$B$10:$J$27,U$8,0)="Y"),1,0)),"Tested","Untested")</f>
        <v>Tested</v>
      </c>
      <c r="X35" t="str">
        <f t="shared" si="1"/>
        <v>OK</v>
      </c>
      <c r="Y35" t="str">
        <f t="shared" si="2"/>
        <v>OK</v>
      </c>
      <c r="Z35" t="str">
        <f t="shared" si="3"/>
        <v>OK</v>
      </c>
      <c r="AA35" t="str">
        <f t="shared" si="4"/>
        <v>OK</v>
      </c>
      <c r="AB35" t="str">
        <f t="shared" si="5"/>
        <v>OK</v>
      </c>
      <c r="AC35" t="str">
        <f>IF(AND((S35="Tested"),ISNUMBER(#REF!)),"OK",IF(AND((S35="Tested"),NOT(ISNUMBER(#REF!))),("Missing " &amp; $D35),IF(AND((S35="Untested"),ISNUMBER(#REF!)),("Extra "&amp; $D35),IF(AND((S35="Untested"),NOT(ISNUMBER(#REF!))),"OK","Formula Error"))))</f>
        <v>OK</v>
      </c>
      <c r="AD35" t="str">
        <f t="shared" si="6"/>
        <v>OK</v>
      </c>
      <c r="AE35" t="str">
        <f t="shared" si="7"/>
        <v>OK</v>
      </c>
    </row>
    <row r="36" spans="1:31" ht="12">
      <c r="A36" s="128"/>
      <c r="B36" s="148" t="s">
        <v>73</v>
      </c>
      <c r="C36" s="149" t="s">
        <v>82</v>
      </c>
      <c r="D36" s="157" t="str">
        <f t="shared" si="0"/>
        <v>*2/*8</v>
      </c>
      <c r="E36" s="221">
        <v>0</v>
      </c>
      <c r="F36" s="150"/>
      <c r="G36" s="150"/>
      <c r="H36" s="227">
        <v>11</v>
      </c>
      <c r="I36" s="150">
        <v>0</v>
      </c>
      <c r="J36" s="237">
        <v>0</v>
      </c>
      <c r="K36" s="236">
        <v>1</v>
      </c>
      <c r="L36" s="144"/>
      <c r="N36" t="str">
        <f>IF(AND(IF((VLOOKUP($B36,'CYP2C19 Haplotypes'!$B$10:$J$27,N$8,0)="Y"),1,0), IF((VLOOKUP($C36,'CYP2C19 Haplotypes'!$B$10:$J$27,N$8,0)="Y"),1,0)),"Tested","Untested")</f>
        <v>Tested</v>
      </c>
      <c r="O36" t="str">
        <f>IF(AND(IF((VLOOKUP($B36,'CYP2C19 Haplotypes'!$B$10:$J$27,O$8,0)="Y"),1,0), IF((VLOOKUP($C36,'CYP2C19 Haplotypes'!$B$10:$J$27,O$8,0)="Y"),1,0)),"Tested","Untested")</f>
        <v>Untested</v>
      </c>
      <c r="P36" t="str">
        <f>IF(AND(IF((VLOOKUP($B36,'CYP2C19 Haplotypes'!$B$10:$J$27,P$8,0)="Y"),1,0), IF((VLOOKUP($C36,'CYP2C19 Haplotypes'!$B$10:$J$27,P$8,0)="Y"),1,0)),"Tested","Untested")</f>
        <v>Untested</v>
      </c>
      <c r="Q36" t="str">
        <f>IF(AND(IF((VLOOKUP($B36,'CYP2C19 Haplotypes'!$B$10:$J$27,Q$8,0)="Y"),1,0), IF((VLOOKUP($C36,'CYP2C19 Haplotypes'!$B$10:$J$27,Q$8,0)="Y"),1,0)),"Tested","Untested")</f>
        <v>Tested</v>
      </c>
      <c r="R36" t="str">
        <f>IF(AND(IF((VLOOKUP($B36,'CYP2C19 Haplotypes'!$B$10:$J$27,R$8,0)="Y"),1,0), IF((VLOOKUP($C36,'CYP2C19 Haplotypes'!$B$10:$J$27,R$8,0)="Y"),1,0)),"Tested","Untested")</f>
        <v>Tested</v>
      </c>
      <c r="S36" t="str">
        <f>IF(AND(IF((VLOOKUP($B36,'CYP2C19 Haplotypes'!$B$10:$J$27,S$8,0)="Y"),1,0), IF((VLOOKUP($C36,'CYP2C19 Haplotypes'!$B$10:$J$27,S$8,0)="Y"),1,0)),"Tested","Untested")</f>
        <v>Untested</v>
      </c>
      <c r="T36" t="str">
        <f>IF(AND(IF((VLOOKUP($B36,'CYP2C19 Haplotypes'!$B$10:$J$27,T$8,0)="Y"),1,0), IF((VLOOKUP($C36,'CYP2C19 Haplotypes'!$B$10:$J$27,T$8,0)="Y"),1,0)),"Tested","Untested")</f>
        <v>Tested</v>
      </c>
      <c r="U36" t="str">
        <f>IF(AND(IF((VLOOKUP($B36,'CYP2C19 Haplotypes'!$B$10:$J$27,U$8,0)="Y"),1,0), IF((VLOOKUP($C36,'CYP2C19 Haplotypes'!$B$10:$J$27,U$8,0)="Y"),1,0)),"Tested","Untested")</f>
        <v>Tested</v>
      </c>
      <c r="X36" t="str">
        <f t="shared" si="1"/>
        <v>OK</v>
      </c>
      <c r="Y36" t="str">
        <f t="shared" si="2"/>
        <v>OK</v>
      </c>
      <c r="Z36" t="str">
        <f t="shared" si="3"/>
        <v>OK</v>
      </c>
      <c r="AA36" t="str">
        <f t="shared" si="4"/>
        <v>OK</v>
      </c>
      <c r="AB36" t="str">
        <f t="shared" si="5"/>
        <v>OK</v>
      </c>
      <c r="AC36" t="str">
        <f>IF(AND((S36="Tested"),ISNUMBER(#REF!)),"OK",IF(AND((S36="Tested"),NOT(ISNUMBER(#REF!))),("Missing " &amp; $D36),IF(AND((S36="Untested"),ISNUMBER(#REF!)),("Extra "&amp; $D36),IF(AND((S36="Untested"),NOT(ISNUMBER(#REF!))),"OK","Formula Error"))))</f>
        <v>OK</v>
      </c>
      <c r="AD36" t="str">
        <f t="shared" si="6"/>
        <v>OK</v>
      </c>
      <c r="AE36" t="str">
        <f t="shared" si="7"/>
        <v>OK</v>
      </c>
    </row>
    <row r="37" spans="1:31" ht="12">
      <c r="A37" s="128"/>
      <c r="B37" s="148" t="s">
        <v>73</v>
      </c>
      <c r="C37" s="149" t="s">
        <v>83</v>
      </c>
      <c r="D37" s="157" t="str">
        <f t="shared" si="0"/>
        <v>*2/*9</v>
      </c>
      <c r="E37" s="221">
        <v>0</v>
      </c>
      <c r="F37" s="150"/>
      <c r="G37" s="150"/>
      <c r="H37" s="227"/>
      <c r="I37" s="150"/>
      <c r="J37" s="237">
        <v>0</v>
      </c>
      <c r="K37" s="236"/>
      <c r="L37" s="144"/>
      <c r="N37" t="str">
        <f>IF(AND(IF((VLOOKUP($B37,'CYP2C19 Haplotypes'!$B$10:$J$27,N$8,0)="Y"),1,0), IF((VLOOKUP($C37,'CYP2C19 Haplotypes'!$B$10:$J$27,N$8,0)="Y"),1,0)),"Tested","Untested")</f>
        <v>Tested</v>
      </c>
      <c r="O37" t="str">
        <f>IF(AND(IF((VLOOKUP($B37,'CYP2C19 Haplotypes'!$B$10:$J$27,O$8,0)="Y"),1,0), IF((VLOOKUP($C37,'CYP2C19 Haplotypes'!$B$10:$J$27,O$8,0)="Y"),1,0)),"Tested","Untested")</f>
        <v>Untested</v>
      </c>
      <c r="P37" t="str">
        <f>IF(AND(IF((VLOOKUP($B37,'CYP2C19 Haplotypes'!$B$10:$J$27,P$8,0)="Y"),1,0), IF((VLOOKUP($C37,'CYP2C19 Haplotypes'!$B$10:$J$27,P$8,0)="Y"),1,0)),"Tested","Untested")</f>
        <v>Untested</v>
      </c>
      <c r="Q37" t="str">
        <f>IF(AND(IF((VLOOKUP($B37,'CYP2C19 Haplotypes'!$B$10:$J$27,Q$8,0)="Y"),1,0), IF((VLOOKUP($C37,'CYP2C19 Haplotypes'!$B$10:$J$27,Q$8,0)="Y"),1,0)),"Tested","Untested")</f>
        <v>Untested</v>
      </c>
      <c r="R37" t="str">
        <f>IF(AND(IF((VLOOKUP($B37,'CYP2C19 Haplotypes'!$B$10:$J$27,R$8,0)="Y"),1,0), IF((VLOOKUP($C37,'CYP2C19 Haplotypes'!$B$10:$J$27,R$8,0)="Y"),1,0)),"Tested","Untested")</f>
        <v>Untested</v>
      </c>
      <c r="S37" t="str">
        <f>IF(AND(IF((VLOOKUP($B37,'CYP2C19 Haplotypes'!$B$10:$J$27,S$8,0)="Y"),1,0), IF((VLOOKUP($C37,'CYP2C19 Haplotypes'!$B$10:$J$27,S$8,0)="Y"),1,0)),"Tested","Untested")</f>
        <v>Untested</v>
      </c>
      <c r="T37" t="str">
        <f>IF(AND(IF((VLOOKUP($B37,'CYP2C19 Haplotypes'!$B$10:$J$27,T$8,0)="Y"),1,0), IF((VLOOKUP($C37,'CYP2C19 Haplotypes'!$B$10:$J$27,T$8,0)="Y"),1,0)),"Tested","Untested")</f>
        <v>Tested</v>
      </c>
      <c r="U37" t="str">
        <f>IF(AND(IF((VLOOKUP($B37,'CYP2C19 Haplotypes'!$B$10:$J$27,U$8,0)="Y"),1,0), IF((VLOOKUP($C37,'CYP2C19 Haplotypes'!$B$10:$J$27,U$8,0)="Y"),1,0)),"Tested","Untested")</f>
        <v>Untested</v>
      </c>
      <c r="X37" t="str">
        <f t="shared" si="1"/>
        <v>OK</v>
      </c>
      <c r="Y37" t="str">
        <f t="shared" si="2"/>
        <v>OK</v>
      </c>
      <c r="Z37" t="str">
        <f t="shared" si="3"/>
        <v>OK</v>
      </c>
      <c r="AA37" t="str">
        <f t="shared" si="4"/>
        <v>OK</v>
      </c>
      <c r="AB37" t="str">
        <f t="shared" si="5"/>
        <v>OK</v>
      </c>
      <c r="AC37" t="str">
        <f>IF(AND((S37="Tested"),ISNUMBER(#REF!)),"OK",IF(AND((S37="Tested"),NOT(ISNUMBER(#REF!))),("Missing " &amp; $D37),IF(AND((S37="Untested"),ISNUMBER(#REF!)),("Extra "&amp; $D37),IF(AND((S37="Untested"),NOT(ISNUMBER(#REF!))),"OK","Formula Error"))))</f>
        <v>OK</v>
      </c>
      <c r="AD37" t="str">
        <f t="shared" si="6"/>
        <v>OK</v>
      </c>
      <c r="AE37" t="str">
        <f t="shared" si="7"/>
        <v>OK</v>
      </c>
    </row>
    <row r="38" spans="1:31" ht="12">
      <c r="A38" s="128"/>
      <c r="B38" s="148" t="s">
        <v>73</v>
      </c>
      <c r="C38" s="149" t="s">
        <v>84</v>
      </c>
      <c r="D38" s="157" t="str">
        <f t="shared" si="0"/>
        <v>*2/*10</v>
      </c>
      <c r="E38" s="221"/>
      <c r="F38" s="150"/>
      <c r="G38" s="150"/>
      <c r="H38" s="227"/>
      <c r="I38" s="150">
        <v>1</v>
      </c>
      <c r="J38" s="237">
        <v>0</v>
      </c>
      <c r="K38" s="236"/>
      <c r="L38" s="144"/>
      <c r="N38" t="str">
        <f>IF(AND(IF((VLOOKUP($B38,'CYP2C19 Haplotypes'!$B$10:$J$27,N$8,0)="Y"),1,0), IF((VLOOKUP($C38,'CYP2C19 Haplotypes'!$B$10:$J$27,N$8,0)="Y"),1,0)),"Tested","Untested")</f>
        <v>Untested</v>
      </c>
      <c r="O38" t="str">
        <f>IF(AND(IF((VLOOKUP($B38,'CYP2C19 Haplotypes'!$B$10:$J$27,O$8,0)="Y"),1,0), IF((VLOOKUP($C38,'CYP2C19 Haplotypes'!$B$10:$J$27,O$8,0)="Y"),1,0)),"Tested","Untested")</f>
        <v>Untested</v>
      </c>
      <c r="P38" t="str">
        <f>IF(AND(IF((VLOOKUP($B38,'CYP2C19 Haplotypes'!$B$10:$J$27,P$8,0)="Y"),1,0), IF((VLOOKUP($C38,'CYP2C19 Haplotypes'!$B$10:$J$27,P$8,0)="Y"),1,0)),"Tested","Untested")</f>
        <v>Untested</v>
      </c>
      <c r="Q38" t="str">
        <f>IF(AND(IF((VLOOKUP($B38,'CYP2C19 Haplotypes'!$B$10:$J$27,Q$8,0)="Y"),1,0), IF((VLOOKUP($C38,'CYP2C19 Haplotypes'!$B$10:$J$27,Q$8,0)="Y"),1,0)),"Tested","Untested")</f>
        <v>Untested</v>
      </c>
      <c r="R38" t="str">
        <f>IF(AND(IF((VLOOKUP($B38,'CYP2C19 Haplotypes'!$B$10:$J$27,R$8,0)="Y"),1,0), IF((VLOOKUP($C38,'CYP2C19 Haplotypes'!$B$10:$J$27,R$8,0)="Y"),1,0)),"Tested","Untested")</f>
        <v>Tested</v>
      </c>
      <c r="S38" t="str">
        <f>IF(AND(IF((VLOOKUP($B38,'CYP2C19 Haplotypes'!$B$10:$J$27,S$8,0)="Y"),1,0), IF((VLOOKUP($C38,'CYP2C19 Haplotypes'!$B$10:$J$27,S$8,0)="Y"),1,0)),"Tested","Untested")</f>
        <v>Untested</v>
      </c>
      <c r="T38" t="str">
        <f>IF(AND(IF((VLOOKUP($B38,'CYP2C19 Haplotypes'!$B$10:$J$27,T$8,0)="Y"),1,0), IF((VLOOKUP($C38,'CYP2C19 Haplotypes'!$B$10:$J$27,T$8,0)="Y"),1,0)),"Tested","Untested")</f>
        <v>Tested</v>
      </c>
      <c r="U38" t="str">
        <f>IF(AND(IF((VLOOKUP($B38,'CYP2C19 Haplotypes'!$B$10:$J$27,U$8,0)="Y"),1,0), IF((VLOOKUP($C38,'CYP2C19 Haplotypes'!$B$10:$J$27,U$8,0)="Y"),1,0)),"Tested","Untested")</f>
        <v>Untested</v>
      </c>
      <c r="X38" t="str">
        <f t="shared" si="1"/>
        <v>OK</v>
      </c>
      <c r="Y38" t="str">
        <f t="shared" si="2"/>
        <v>OK</v>
      </c>
      <c r="Z38" t="str">
        <f t="shared" si="3"/>
        <v>OK</v>
      </c>
      <c r="AA38" t="str">
        <f t="shared" si="4"/>
        <v>OK</v>
      </c>
      <c r="AB38" t="str">
        <f t="shared" si="5"/>
        <v>OK</v>
      </c>
      <c r="AC38" t="str">
        <f>IF(AND((S38="Tested"),ISNUMBER(#REF!)),"OK",IF(AND((S38="Tested"),NOT(ISNUMBER(#REF!))),("Missing " &amp; $D38),IF(AND((S38="Untested"),ISNUMBER(#REF!)),("Extra "&amp; $D38),IF(AND((S38="Untested"),NOT(ISNUMBER(#REF!))),"OK","Formula Error"))))</f>
        <v>OK</v>
      </c>
      <c r="AD38" t="str">
        <f t="shared" si="6"/>
        <v>OK</v>
      </c>
      <c r="AE38" t="str">
        <f t="shared" si="7"/>
        <v>OK</v>
      </c>
    </row>
    <row r="39" spans="1:31" ht="12">
      <c r="A39" s="128"/>
      <c r="B39" s="148" t="s">
        <v>73</v>
      </c>
      <c r="C39" s="149" t="s">
        <v>85</v>
      </c>
      <c r="D39" s="157" t="str">
        <f t="shared" si="0"/>
        <v>*2/*11</v>
      </c>
      <c r="E39" s="221"/>
      <c r="F39" s="150"/>
      <c r="G39" s="150"/>
      <c r="H39" s="227"/>
      <c r="I39" s="150"/>
      <c r="J39" s="237">
        <v>3</v>
      </c>
      <c r="K39" s="236"/>
      <c r="L39" s="144"/>
      <c r="N39" t="str">
        <f>IF(AND(IF((VLOOKUP($B39,'CYP2C19 Haplotypes'!$B$10:$J$27,N$8,0)="Y"),1,0), IF((VLOOKUP($C39,'CYP2C19 Haplotypes'!$B$10:$J$27,N$8,0)="Y"),1,0)),"Tested","Untested")</f>
        <v>Untested</v>
      </c>
      <c r="O39" t="str">
        <f>IF(AND(IF((VLOOKUP($B39,'CYP2C19 Haplotypes'!$B$10:$J$27,O$8,0)="Y"),1,0), IF((VLOOKUP($C39,'CYP2C19 Haplotypes'!$B$10:$J$27,O$8,0)="Y"),1,0)),"Tested","Untested")</f>
        <v>Untested</v>
      </c>
      <c r="P39" t="str">
        <f>IF(AND(IF((VLOOKUP($B39,'CYP2C19 Haplotypes'!$B$10:$J$27,P$8,0)="Y"),1,0), IF((VLOOKUP($C39,'CYP2C19 Haplotypes'!$B$10:$J$27,P$8,0)="Y"),1,0)),"Tested","Untested")</f>
        <v>Untested</v>
      </c>
      <c r="Q39" t="str">
        <f>IF(AND(IF((VLOOKUP($B39,'CYP2C19 Haplotypes'!$B$10:$J$27,Q$8,0)="Y"),1,0), IF((VLOOKUP($C39,'CYP2C19 Haplotypes'!$B$10:$J$27,Q$8,0)="Y"),1,0)),"Tested","Untested")</f>
        <v>Untested</v>
      </c>
      <c r="R39" t="str">
        <f>IF(AND(IF((VLOOKUP($B39,'CYP2C19 Haplotypes'!$B$10:$J$27,R$8,0)="Y"),1,0), IF((VLOOKUP($C39,'CYP2C19 Haplotypes'!$B$10:$J$27,R$8,0)="Y"),1,0)),"Tested","Untested")</f>
        <v>Untested</v>
      </c>
      <c r="S39" t="str">
        <f>IF(AND(IF((VLOOKUP($B39,'CYP2C19 Haplotypes'!$B$10:$J$27,S$8,0)="Y"),1,0), IF((VLOOKUP($C39,'CYP2C19 Haplotypes'!$B$10:$J$27,S$8,0)="Y"),1,0)),"Tested","Untested")</f>
        <v>Untested</v>
      </c>
      <c r="T39" t="str">
        <f>IF(AND(IF((VLOOKUP($B39,'CYP2C19 Haplotypes'!$B$10:$J$27,T$8,0)="Y"),1,0), IF((VLOOKUP($C39,'CYP2C19 Haplotypes'!$B$10:$J$27,T$8,0)="Y"),1,0)),"Tested","Untested")</f>
        <v>Tested</v>
      </c>
      <c r="U39" t="str">
        <f>IF(AND(IF((VLOOKUP($B39,'CYP2C19 Haplotypes'!$B$10:$J$27,U$8,0)="Y"),1,0), IF((VLOOKUP($C39,'CYP2C19 Haplotypes'!$B$10:$J$27,U$8,0)="Y"),1,0)),"Tested","Untested")</f>
        <v>Untested</v>
      </c>
      <c r="X39" t="str">
        <f t="shared" si="1"/>
        <v>OK</v>
      </c>
      <c r="Y39" t="str">
        <f t="shared" si="2"/>
        <v>OK</v>
      </c>
      <c r="Z39" t="str">
        <f t="shared" si="3"/>
        <v>OK</v>
      </c>
      <c r="AA39" t="str">
        <f t="shared" si="4"/>
        <v>OK</v>
      </c>
      <c r="AB39" t="str">
        <f t="shared" si="5"/>
        <v>OK</v>
      </c>
      <c r="AC39" t="str">
        <f>IF(AND((S39="Tested"),ISNUMBER(#REF!)),"OK",IF(AND((S39="Tested"),NOT(ISNUMBER(#REF!))),("Missing " &amp; $D39),IF(AND((S39="Untested"),ISNUMBER(#REF!)),("Extra "&amp; $D39),IF(AND((S39="Untested"),NOT(ISNUMBER(#REF!))),"OK","Formula Error"))))</f>
        <v>OK</v>
      </c>
      <c r="AD39" t="str">
        <f t="shared" si="6"/>
        <v>OK</v>
      </c>
      <c r="AE39" t="str">
        <f t="shared" si="7"/>
        <v>OK</v>
      </c>
    </row>
    <row r="40" spans="1:31" ht="12">
      <c r="A40" s="128"/>
      <c r="B40" s="148" t="s">
        <v>73</v>
      </c>
      <c r="C40" s="149" t="s">
        <v>86</v>
      </c>
      <c r="D40" s="157" t="str">
        <f t="shared" si="0"/>
        <v>*2/*12</v>
      </c>
      <c r="E40" s="221">
        <v>0</v>
      </c>
      <c r="F40" s="150"/>
      <c r="G40" s="150"/>
      <c r="H40" s="227">
        <v>0</v>
      </c>
      <c r="I40" s="150"/>
      <c r="J40" s="237"/>
      <c r="K40" s="236"/>
      <c r="L40" s="144"/>
      <c r="N40" t="str">
        <f>IF(AND(IF((VLOOKUP($B40,'CYP2C19 Haplotypes'!$B$10:$J$27,N$8,0)="Y"),1,0), IF((VLOOKUP($C40,'CYP2C19 Haplotypes'!$B$10:$J$27,N$8,0)="Y"),1,0)),"Tested","Untested")</f>
        <v>Tested</v>
      </c>
      <c r="O40" t="str">
        <f>IF(AND(IF((VLOOKUP($B40,'CYP2C19 Haplotypes'!$B$10:$J$27,O$8,0)="Y"),1,0), IF((VLOOKUP($C40,'CYP2C19 Haplotypes'!$B$10:$J$27,O$8,0)="Y"),1,0)),"Tested","Untested")</f>
        <v>Untested</v>
      </c>
      <c r="P40" t="str">
        <f>IF(AND(IF((VLOOKUP($B40,'CYP2C19 Haplotypes'!$B$10:$J$27,P$8,0)="Y"),1,0), IF((VLOOKUP($C40,'CYP2C19 Haplotypes'!$B$10:$J$27,P$8,0)="Y"),1,0)),"Tested","Untested")</f>
        <v>Untested</v>
      </c>
      <c r="Q40" t="str">
        <f>IF(AND(IF((VLOOKUP($B40,'CYP2C19 Haplotypes'!$B$10:$J$27,Q$8,0)="Y"),1,0), IF((VLOOKUP($C40,'CYP2C19 Haplotypes'!$B$10:$J$27,Q$8,0)="Y"),1,0)),"Tested","Untested")</f>
        <v>Tested</v>
      </c>
      <c r="R40" t="str">
        <f>IF(AND(IF((VLOOKUP($B40,'CYP2C19 Haplotypes'!$B$10:$J$27,R$8,0)="Y"),1,0), IF((VLOOKUP($C40,'CYP2C19 Haplotypes'!$B$10:$J$27,R$8,0)="Y"),1,0)),"Tested","Untested")</f>
        <v>Untested</v>
      </c>
      <c r="S40" t="str">
        <f>IF(AND(IF((VLOOKUP($B40,'CYP2C19 Haplotypes'!$B$10:$J$27,S$8,0)="Y"),1,0), IF((VLOOKUP($C40,'CYP2C19 Haplotypes'!$B$10:$J$27,S$8,0)="Y"),1,0)),"Tested","Untested")</f>
        <v>Untested</v>
      </c>
      <c r="T40" t="str">
        <f>IF(AND(IF((VLOOKUP($B40,'CYP2C19 Haplotypes'!$B$10:$J$27,T$8,0)="Y"),1,0), IF((VLOOKUP($C40,'CYP2C19 Haplotypes'!$B$10:$J$27,T$8,0)="Y"),1,0)),"Tested","Untested")</f>
        <v>Untested</v>
      </c>
      <c r="U40" t="str">
        <f>IF(AND(IF((VLOOKUP($B40,'CYP2C19 Haplotypes'!$B$10:$J$27,U$8,0)="Y"),1,0), IF((VLOOKUP($C40,'CYP2C19 Haplotypes'!$B$10:$J$27,U$8,0)="Y"),1,0)),"Tested","Untested")</f>
        <v>Untested</v>
      </c>
      <c r="X40" t="str">
        <f t="shared" si="1"/>
        <v>OK</v>
      </c>
      <c r="Y40" t="str">
        <f t="shared" si="2"/>
        <v>OK</v>
      </c>
      <c r="Z40" t="str">
        <f t="shared" si="3"/>
        <v>OK</v>
      </c>
      <c r="AA40" t="str">
        <f t="shared" si="4"/>
        <v>OK</v>
      </c>
      <c r="AB40" t="str">
        <f t="shared" si="5"/>
        <v>OK</v>
      </c>
      <c r="AC40" t="str">
        <f>IF(AND((S40="Tested"),ISNUMBER(#REF!)),"OK",IF(AND((S40="Tested"),NOT(ISNUMBER(#REF!))),("Missing " &amp; $D40),IF(AND((S40="Untested"),ISNUMBER(#REF!)),("Extra "&amp; $D40),IF(AND((S40="Untested"),NOT(ISNUMBER(#REF!))),"OK","Formula Error"))))</f>
        <v>OK</v>
      </c>
      <c r="AD40" t="str">
        <f t="shared" si="6"/>
        <v>OK</v>
      </c>
      <c r="AE40" t="str">
        <f t="shared" si="7"/>
        <v>OK</v>
      </c>
    </row>
    <row r="41" spans="1:31" ht="12">
      <c r="A41" s="128"/>
      <c r="B41" s="148" t="s">
        <v>73</v>
      </c>
      <c r="C41" s="149" t="s">
        <v>87</v>
      </c>
      <c r="D41" s="157" t="str">
        <f t="shared" si="0"/>
        <v>*2/*13</v>
      </c>
      <c r="E41" s="221"/>
      <c r="F41" s="150"/>
      <c r="G41" s="150"/>
      <c r="H41" s="227"/>
      <c r="I41" s="150"/>
      <c r="J41" s="237"/>
      <c r="K41" s="236"/>
      <c r="L41" s="144"/>
      <c r="N41" t="str">
        <f>IF(AND(IF((VLOOKUP($B41,'CYP2C19 Haplotypes'!$B$10:$J$27,N$8,0)="Y"),1,0), IF((VLOOKUP($C41,'CYP2C19 Haplotypes'!$B$10:$J$27,N$8,0)="Y"),1,0)),"Tested","Untested")</f>
        <v>Untested</v>
      </c>
      <c r="O41" t="str">
        <f>IF(AND(IF((VLOOKUP($B41,'CYP2C19 Haplotypes'!$B$10:$J$27,O$8,0)="Y"),1,0), IF((VLOOKUP($C41,'CYP2C19 Haplotypes'!$B$10:$J$27,O$8,0)="Y"),1,0)),"Tested","Untested")</f>
        <v>Untested</v>
      </c>
      <c r="P41" t="str">
        <f>IF(AND(IF((VLOOKUP($B41,'CYP2C19 Haplotypes'!$B$10:$J$27,P$8,0)="Y"),1,0), IF((VLOOKUP($C41,'CYP2C19 Haplotypes'!$B$10:$J$27,P$8,0)="Y"),1,0)),"Tested","Untested")</f>
        <v>Untested</v>
      </c>
      <c r="Q41" t="str">
        <f>IF(AND(IF((VLOOKUP($B41,'CYP2C19 Haplotypes'!$B$10:$J$27,Q$8,0)="Y"),1,0), IF((VLOOKUP($C41,'CYP2C19 Haplotypes'!$B$10:$J$27,Q$8,0)="Y"),1,0)),"Tested","Untested")</f>
        <v>Untested</v>
      </c>
      <c r="R41" t="str">
        <f>IF(AND(IF((VLOOKUP($B41,'CYP2C19 Haplotypes'!$B$10:$J$27,R$8,0)="Y"),1,0), IF((VLOOKUP($C41,'CYP2C19 Haplotypes'!$B$10:$J$27,R$8,0)="Y"),1,0)),"Tested","Untested")</f>
        <v>Untested</v>
      </c>
      <c r="S41" t="str">
        <f>IF(AND(IF((VLOOKUP($B41,'CYP2C19 Haplotypes'!$B$10:$J$27,S$8,0)="Y"),1,0), IF((VLOOKUP($C41,'CYP2C19 Haplotypes'!$B$10:$J$27,S$8,0)="Y"),1,0)),"Tested","Untested")</f>
        <v>Untested</v>
      </c>
      <c r="T41" t="str">
        <f>IF(AND(IF((VLOOKUP($B41,'CYP2C19 Haplotypes'!$B$10:$J$27,T$8,0)="Y"),1,0), IF((VLOOKUP($C41,'CYP2C19 Haplotypes'!$B$10:$J$27,T$8,0)="Y"),1,0)),"Tested","Untested")</f>
        <v>Untested</v>
      </c>
      <c r="U41" t="str">
        <f>IF(AND(IF((VLOOKUP($B41,'CYP2C19 Haplotypes'!$B$10:$J$27,U$8,0)="Y"),1,0), IF((VLOOKUP($C41,'CYP2C19 Haplotypes'!$B$10:$J$27,U$8,0)="Y"),1,0)),"Tested","Untested")</f>
        <v>Untested</v>
      </c>
      <c r="X41" t="str">
        <f t="shared" si="1"/>
        <v>OK</v>
      </c>
      <c r="Y41" t="str">
        <f t="shared" si="2"/>
        <v>OK</v>
      </c>
      <c r="Z41" t="str">
        <f t="shared" si="3"/>
        <v>OK</v>
      </c>
      <c r="AA41" t="str">
        <f t="shared" si="4"/>
        <v>OK</v>
      </c>
      <c r="AB41" t="str">
        <f t="shared" si="5"/>
        <v>OK</v>
      </c>
      <c r="AC41" t="str">
        <f>IF(AND((S41="Tested"),ISNUMBER(#REF!)),"OK",IF(AND((S41="Tested"),NOT(ISNUMBER(#REF!))),("Missing " &amp; $D41),IF(AND((S41="Untested"),ISNUMBER(#REF!)),("Extra "&amp; $D41),IF(AND((S41="Untested"),NOT(ISNUMBER(#REF!))),"OK","Formula Error"))))</f>
        <v>OK</v>
      </c>
      <c r="AD41" t="str">
        <f t="shared" si="6"/>
        <v>OK</v>
      </c>
      <c r="AE41" t="str">
        <f t="shared" si="7"/>
        <v>OK</v>
      </c>
    </row>
    <row r="42" spans="1:31" ht="12">
      <c r="A42" s="128"/>
      <c r="B42" s="148" t="s">
        <v>73</v>
      </c>
      <c r="C42" s="149" t="s">
        <v>88</v>
      </c>
      <c r="D42" s="157" t="str">
        <f t="shared" ref="D42:D73" si="8">(B42&amp;"/")&amp;C42</f>
        <v>*2/*14</v>
      </c>
      <c r="E42" s="221"/>
      <c r="F42" s="150"/>
      <c r="G42" s="150"/>
      <c r="H42" s="227"/>
      <c r="I42" s="150"/>
      <c r="J42" s="237">
        <v>0</v>
      </c>
      <c r="K42" s="236"/>
      <c r="L42" s="144"/>
      <c r="N42" t="str">
        <f>IF(AND(IF((VLOOKUP($B42,'CYP2C19 Haplotypes'!$B$10:$J$27,N$8,0)="Y"),1,0), IF((VLOOKUP($C42,'CYP2C19 Haplotypes'!$B$10:$J$27,N$8,0)="Y"),1,0)),"Tested","Untested")</f>
        <v>Untested</v>
      </c>
      <c r="O42" t="str">
        <f>IF(AND(IF((VLOOKUP($B42,'CYP2C19 Haplotypes'!$B$10:$J$27,O$8,0)="Y"),1,0), IF((VLOOKUP($C42,'CYP2C19 Haplotypes'!$B$10:$J$27,O$8,0)="Y"),1,0)),"Tested","Untested")</f>
        <v>Untested</v>
      </c>
      <c r="P42" t="str">
        <f>IF(AND(IF((VLOOKUP($B42,'CYP2C19 Haplotypes'!$B$10:$J$27,P$8,0)="Y"),1,0), IF((VLOOKUP($C42,'CYP2C19 Haplotypes'!$B$10:$J$27,P$8,0)="Y"),1,0)),"Tested","Untested")</f>
        <v>Untested</v>
      </c>
      <c r="Q42" t="str">
        <f>IF(AND(IF((VLOOKUP($B42,'CYP2C19 Haplotypes'!$B$10:$J$27,Q$8,0)="Y"),1,0), IF((VLOOKUP($C42,'CYP2C19 Haplotypes'!$B$10:$J$27,Q$8,0)="Y"),1,0)),"Tested","Untested")</f>
        <v>Untested</v>
      </c>
      <c r="R42" t="str">
        <f>IF(AND(IF((VLOOKUP($B42,'CYP2C19 Haplotypes'!$B$10:$J$27,R$8,0)="Y"),1,0), IF((VLOOKUP($C42,'CYP2C19 Haplotypes'!$B$10:$J$27,R$8,0)="Y"),1,0)),"Tested","Untested")</f>
        <v>Untested</v>
      </c>
      <c r="S42" t="str">
        <f>IF(AND(IF((VLOOKUP($B42,'CYP2C19 Haplotypes'!$B$10:$J$27,S$8,0)="Y"),1,0), IF((VLOOKUP($C42,'CYP2C19 Haplotypes'!$B$10:$J$27,S$8,0)="Y"),1,0)),"Tested","Untested")</f>
        <v>Untested</v>
      </c>
      <c r="T42" t="str">
        <f>IF(AND(IF((VLOOKUP($B42,'CYP2C19 Haplotypes'!$B$10:$J$27,T$8,0)="Y"),1,0), IF((VLOOKUP($C42,'CYP2C19 Haplotypes'!$B$10:$J$27,T$8,0)="Y"),1,0)),"Tested","Untested")</f>
        <v>Tested</v>
      </c>
      <c r="U42" t="str">
        <f>IF(AND(IF((VLOOKUP($B42,'CYP2C19 Haplotypes'!$B$10:$J$27,U$8,0)="Y"),1,0), IF((VLOOKUP($C42,'CYP2C19 Haplotypes'!$B$10:$J$27,U$8,0)="Y"),1,0)),"Tested","Untested")</f>
        <v>Untested</v>
      </c>
      <c r="X42" t="str">
        <f t="shared" ref="X42:X73" si="9">IF(AND((N42="Tested"),ISNUMBER(E42)),"OK",IF(AND((N42="Tested"),NOT(ISNUMBER(E42))),("Missing " &amp; $D42),IF(AND((N42="Untested"),ISNUMBER(E42)),("Extra "&amp; $D42),IF(AND((N42="Untested"),NOT(ISNUMBER(E42))),"OK","Formula Error"))))</f>
        <v>OK</v>
      </c>
      <c r="Y42" t="str">
        <f t="shared" ref="Y42:Y73" si="10">IF(AND((O42="Tested"),ISNUMBER(F42)),"OK",IF(AND((O42="Tested"),NOT(ISNUMBER(F42))),("Missing " &amp; $D42),IF(AND((O42="Untested"),ISNUMBER(F42)),("Extra "&amp; $D42),IF(AND((O42="Untested"),NOT(ISNUMBER(F42))),"OK","Formula Error"))))</f>
        <v>OK</v>
      </c>
      <c r="Z42" t="str">
        <f t="shared" ref="Z42:Z73" si="11">IF(AND((P42="Tested"),ISNUMBER(G42)),"OK",IF(AND((P42="Tested"),NOT(ISNUMBER(G42))),("Missing " &amp; $D42),IF(AND((P42="Untested"),ISNUMBER(G42)),("Extra "&amp; $D42),IF(AND((P42="Untested"),NOT(ISNUMBER(G42))),"OK","Formula Error"))))</f>
        <v>OK</v>
      </c>
      <c r="AA42" t="str">
        <f t="shared" ref="AA42:AA73" si="12">IF(AND((Q42="Tested"),ISNUMBER(H42)),"OK",IF(AND((Q42="Tested"),NOT(ISNUMBER(H42))),("Missing " &amp; $D42),IF(AND((Q42="Untested"),ISNUMBER(H42)),("Extra "&amp; $D42),IF(AND((Q42="Untested"),NOT(ISNUMBER(H42))),"OK","Formula Error"))))</f>
        <v>OK</v>
      </c>
      <c r="AB42" t="str">
        <f t="shared" ref="AB42:AB73" si="13">IF(AND((R42="Tested"),ISNUMBER(I42)),"OK",IF(AND((R42="Tested"),NOT(ISNUMBER(I42))),("Missing " &amp; $D42),IF(AND((R42="Untested"),ISNUMBER(I42)),("Extra "&amp; $D42),IF(AND((R42="Untested"),NOT(ISNUMBER(I42))),"OK","Formula Error"))))</f>
        <v>OK</v>
      </c>
      <c r="AC42" t="str">
        <f>IF(AND((S42="Tested"),ISNUMBER(#REF!)),"OK",IF(AND((S42="Tested"),NOT(ISNUMBER(#REF!))),("Missing " &amp; $D42),IF(AND((S42="Untested"),ISNUMBER(#REF!)),("Extra "&amp; $D42),IF(AND((S42="Untested"),NOT(ISNUMBER(#REF!))),"OK","Formula Error"))))</f>
        <v>OK</v>
      </c>
      <c r="AD42" t="str">
        <f t="shared" ref="AD42:AD73" si="14">IF(AND((T42="Tested"),ISNUMBER(J42)),"OK",IF(AND((T42="Tested"),NOT(ISNUMBER(J42))),("Missing " &amp; $D42),IF(AND((T42="Untested"),ISNUMBER(J42)),("Extra "&amp; $D42),IF(AND((T42="Untested"),NOT(ISNUMBER(J42))),"OK","Formula Error"))))</f>
        <v>OK</v>
      </c>
      <c r="AE42" t="str">
        <f t="shared" ref="AE42:AE73" si="15">IF(AND((U42="Tested"),ISNUMBER(K42)),"OK",IF(AND((U42="Tested"),NOT(ISNUMBER(K42))),("Missing " &amp; $D42),IF(AND((U42="Untested"),ISNUMBER(K42)),("Extra "&amp; $D42),IF(AND((U42="Untested"),NOT(ISNUMBER(K42))),"OK","Formula Error"))))</f>
        <v>OK</v>
      </c>
    </row>
    <row r="43" spans="1:31" ht="12">
      <c r="A43" s="128"/>
      <c r="B43" s="148" t="s">
        <v>73</v>
      </c>
      <c r="C43" s="149" t="s">
        <v>89</v>
      </c>
      <c r="D43" s="157" t="str">
        <f t="shared" si="8"/>
        <v>*2/*15</v>
      </c>
      <c r="E43" s="221"/>
      <c r="F43" s="150"/>
      <c r="G43" s="150"/>
      <c r="H43" s="227"/>
      <c r="I43" s="150"/>
      <c r="J43" s="237"/>
      <c r="K43" s="236"/>
      <c r="L43" s="144"/>
      <c r="N43" t="str">
        <f>IF(AND(IF((VLOOKUP($B43,'CYP2C19 Haplotypes'!$B$10:$J$27,N$8,0)="Y"),1,0), IF((VLOOKUP($C43,'CYP2C19 Haplotypes'!$B$10:$J$27,N$8,0)="Y"),1,0)),"Tested","Untested")</f>
        <v>Untested</v>
      </c>
      <c r="O43" t="str">
        <f>IF(AND(IF((VLOOKUP($B43,'CYP2C19 Haplotypes'!$B$10:$J$27,O$8,0)="Y"),1,0), IF((VLOOKUP($C43,'CYP2C19 Haplotypes'!$B$10:$J$27,O$8,0)="Y"),1,0)),"Tested","Untested")</f>
        <v>Untested</v>
      </c>
      <c r="P43" t="str">
        <f>IF(AND(IF((VLOOKUP($B43,'CYP2C19 Haplotypes'!$B$10:$J$27,P$8,0)="Y"),1,0), IF((VLOOKUP($C43,'CYP2C19 Haplotypes'!$B$10:$J$27,P$8,0)="Y"),1,0)),"Tested","Untested")</f>
        <v>Untested</v>
      </c>
      <c r="Q43" t="str">
        <f>IF(AND(IF((VLOOKUP($B43,'CYP2C19 Haplotypes'!$B$10:$J$27,Q$8,0)="Y"),1,0), IF((VLOOKUP($C43,'CYP2C19 Haplotypes'!$B$10:$J$27,Q$8,0)="Y"),1,0)),"Tested","Untested")</f>
        <v>Untested</v>
      </c>
      <c r="R43" t="str">
        <f>IF(AND(IF((VLOOKUP($B43,'CYP2C19 Haplotypes'!$B$10:$J$27,R$8,0)="Y"),1,0), IF((VLOOKUP($C43,'CYP2C19 Haplotypes'!$B$10:$J$27,R$8,0)="Y"),1,0)),"Tested","Untested")</f>
        <v>Untested</v>
      </c>
      <c r="S43" t="str">
        <f>IF(AND(IF((VLOOKUP($B43,'CYP2C19 Haplotypes'!$B$10:$J$27,S$8,0)="Y"),1,0), IF((VLOOKUP($C43,'CYP2C19 Haplotypes'!$B$10:$J$27,S$8,0)="Y"),1,0)),"Tested","Untested")</f>
        <v>Untested</v>
      </c>
      <c r="T43" t="str">
        <f>IF(AND(IF((VLOOKUP($B43,'CYP2C19 Haplotypes'!$B$10:$J$27,T$8,0)="Y"),1,0), IF((VLOOKUP($C43,'CYP2C19 Haplotypes'!$B$10:$J$27,T$8,0)="Y"),1,0)),"Tested","Untested")</f>
        <v>Untested</v>
      </c>
      <c r="U43" t="str">
        <f>IF(AND(IF((VLOOKUP($B43,'CYP2C19 Haplotypes'!$B$10:$J$27,U$8,0)="Y"),1,0), IF((VLOOKUP($C43,'CYP2C19 Haplotypes'!$B$10:$J$27,U$8,0)="Y"),1,0)),"Tested","Untested")</f>
        <v>Untested</v>
      </c>
      <c r="X43" t="str">
        <f t="shared" si="9"/>
        <v>OK</v>
      </c>
      <c r="Y43" t="str">
        <f t="shared" si="10"/>
        <v>OK</v>
      </c>
      <c r="Z43" t="str">
        <f t="shared" si="11"/>
        <v>OK</v>
      </c>
      <c r="AA43" t="str">
        <f t="shared" si="12"/>
        <v>OK</v>
      </c>
      <c r="AB43" t="str">
        <f t="shared" si="13"/>
        <v>OK</v>
      </c>
      <c r="AC43" t="str">
        <f>IF(AND((S43="Tested"),ISNUMBER(#REF!)),"OK",IF(AND((S43="Tested"),NOT(ISNUMBER(#REF!))),("Missing " &amp; $D43),IF(AND((S43="Untested"),ISNUMBER(#REF!)),("Extra "&amp; $D43),IF(AND((S43="Untested"),NOT(ISNUMBER(#REF!))),"OK","Formula Error"))))</f>
        <v>OK</v>
      </c>
      <c r="AD43" t="str">
        <f t="shared" si="14"/>
        <v>OK</v>
      </c>
      <c r="AE43" t="str">
        <f t="shared" si="15"/>
        <v>OK</v>
      </c>
    </row>
    <row r="44" spans="1:31" ht="12">
      <c r="A44" s="128"/>
      <c r="B44" s="148" t="s">
        <v>73</v>
      </c>
      <c r="C44" s="149" t="s">
        <v>90</v>
      </c>
      <c r="D44" s="157" t="str">
        <f t="shared" si="8"/>
        <v>*2/*17</v>
      </c>
      <c r="E44" s="221">
        <v>28</v>
      </c>
      <c r="F44" s="150"/>
      <c r="G44" s="150">
        <v>21</v>
      </c>
      <c r="H44" s="227">
        <v>942</v>
      </c>
      <c r="I44" s="150">
        <v>63</v>
      </c>
      <c r="J44" s="237">
        <v>0</v>
      </c>
      <c r="K44" s="236">
        <v>12</v>
      </c>
      <c r="L44" s="144"/>
      <c r="N44" t="str">
        <f>IF(AND(IF((VLOOKUP($B44,'CYP2C19 Haplotypes'!$B$10:$J$27,N$8,0)="Y"),1,0), IF((VLOOKUP($C44,'CYP2C19 Haplotypes'!$B$10:$J$27,N$8,0)="Y"),1,0)),"Tested","Untested")</f>
        <v>Tested</v>
      </c>
      <c r="O44" t="str">
        <f>IF(AND(IF((VLOOKUP($B44,'CYP2C19 Haplotypes'!$B$10:$J$27,O$8,0)="Y"),1,0), IF((VLOOKUP($C44,'CYP2C19 Haplotypes'!$B$10:$J$27,O$8,0)="Y"),1,0)),"Tested","Untested")</f>
        <v>Untested</v>
      </c>
      <c r="P44" t="str">
        <f>IF(AND(IF((VLOOKUP($B44,'CYP2C19 Haplotypes'!$B$10:$J$27,P$8,0)="Y"),1,0), IF((VLOOKUP($C44,'CYP2C19 Haplotypes'!$B$10:$J$27,P$8,0)="Y"),1,0)),"Tested","Untested")</f>
        <v>Tested</v>
      </c>
      <c r="Q44" t="str">
        <f>IF(AND(IF((VLOOKUP($B44,'CYP2C19 Haplotypes'!$B$10:$J$27,Q$8,0)="Y"),1,0), IF((VLOOKUP($C44,'CYP2C19 Haplotypes'!$B$10:$J$27,Q$8,0)="Y"),1,0)),"Tested","Untested")</f>
        <v>Tested</v>
      </c>
      <c r="R44" t="str">
        <f>IF(AND(IF((VLOOKUP($B44,'CYP2C19 Haplotypes'!$B$10:$J$27,R$8,0)="Y"),1,0), IF((VLOOKUP($C44,'CYP2C19 Haplotypes'!$B$10:$J$27,R$8,0)="Y"),1,0)),"Tested","Untested")</f>
        <v>Tested</v>
      </c>
      <c r="S44" t="str">
        <f>IF(AND(IF((VLOOKUP($B44,'CYP2C19 Haplotypes'!$B$10:$J$27,S$8,0)="Y"),1,0), IF((VLOOKUP($C44,'CYP2C19 Haplotypes'!$B$10:$J$27,S$8,0)="Y"),1,0)),"Tested","Untested")</f>
        <v>Untested</v>
      </c>
      <c r="T44" t="str">
        <f>IF(AND(IF((VLOOKUP($B44,'CYP2C19 Haplotypes'!$B$10:$J$27,T$8,0)="Y"),1,0), IF((VLOOKUP($C44,'CYP2C19 Haplotypes'!$B$10:$J$27,T$8,0)="Y"),1,0)),"Tested","Untested")</f>
        <v>Tested</v>
      </c>
      <c r="U44" t="str">
        <f>IF(AND(IF((VLOOKUP($B44,'CYP2C19 Haplotypes'!$B$10:$J$27,U$8,0)="Y"),1,0), IF((VLOOKUP($C44,'CYP2C19 Haplotypes'!$B$10:$J$27,U$8,0)="Y"),1,0)),"Tested","Untested")</f>
        <v>Tested</v>
      </c>
      <c r="X44" t="str">
        <f t="shared" si="9"/>
        <v>OK</v>
      </c>
      <c r="Y44" t="str">
        <f t="shared" si="10"/>
        <v>OK</v>
      </c>
      <c r="Z44" t="str">
        <f t="shared" si="11"/>
        <v>OK</v>
      </c>
      <c r="AA44" t="str">
        <f t="shared" si="12"/>
        <v>OK</v>
      </c>
      <c r="AB44" t="str">
        <f t="shared" si="13"/>
        <v>OK</v>
      </c>
      <c r="AC44" t="str">
        <f>IF(AND((S44="Tested"),ISNUMBER(#REF!)),"OK",IF(AND((S44="Tested"),NOT(ISNUMBER(#REF!))),("Missing " &amp; $D44),IF(AND((S44="Untested"),ISNUMBER(#REF!)),("Extra "&amp; $D44),IF(AND((S44="Untested"),NOT(ISNUMBER(#REF!))),"OK","Formula Error"))))</f>
        <v>OK</v>
      </c>
      <c r="AD44" t="str">
        <f t="shared" si="14"/>
        <v>OK</v>
      </c>
      <c r="AE44" t="str">
        <f t="shared" si="15"/>
        <v>OK</v>
      </c>
    </row>
    <row r="45" spans="1:31" ht="12">
      <c r="A45" s="128"/>
      <c r="B45" s="148" t="s">
        <v>75</v>
      </c>
      <c r="C45" s="149" t="s">
        <v>75</v>
      </c>
      <c r="D45" s="157" t="str">
        <f t="shared" si="8"/>
        <v>*2A/*2A</v>
      </c>
      <c r="E45" s="221"/>
      <c r="F45" s="150">
        <v>29</v>
      </c>
      <c r="G45" s="150"/>
      <c r="H45" s="227"/>
      <c r="I45" s="150"/>
      <c r="J45" s="237"/>
      <c r="K45" s="236"/>
      <c r="L45" s="144"/>
      <c r="N45" t="str">
        <f>IF(AND(IF((VLOOKUP($B45,'CYP2C19 Haplotypes'!$B$10:$J$27,N$8,0)="Y"),1,0), IF((VLOOKUP($C45,'CYP2C19 Haplotypes'!$B$10:$J$27,N$8,0)="Y"),1,0)),"Tested","Untested")</f>
        <v>Untested</v>
      </c>
      <c r="O45" t="str">
        <f>IF(AND(IF((VLOOKUP($B45,'CYP2C19 Haplotypes'!$B$10:$J$27,O$8,0)="Y"),1,0), IF((VLOOKUP($C45,'CYP2C19 Haplotypes'!$B$10:$J$27,O$8,0)="Y"),1,0)),"Tested","Untested")</f>
        <v>Tested</v>
      </c>
      <c r="P45" t="str">
        <f>IF(AND(IF((VLOOKUP($B45,'CYP2C19 Haplotypes'!$B$10:$J$27,P$8,0)="Y"),1,0), IF((VLOOKUP($C45,'CYP2C19 Haplotypes'!$B$10:$J$27,P$8,0)="Y"),1,0)),"Tested","Untested")</f>
        <v>Untested</v>
      </c>
      <c r="Q45" t="str">
        <f>IF(AND(IF((VLOOKUP($B45,'CYP2C19 Haplotypes'!$B$10:$J$27,Q$8,0)="Y"),1,0), IF((VLOOKUP($C45,'CYP2C19 Haplotypes'!$B$10:$J$27,Q$8,0)="Y"),1,0)),"Tested","Untested")</f>
        <v>Untested</v>
      </c>
      <c r="R45" t="str">
        <f>IF(AND(IF((VLOOKUP($B45,'CYP2C19 Haplotypes'!$B$10:$J$27,R$8,0)="Y"),1,0), IF((VLOOKUP($C45,'CYP2C19 Haplotypes'!$B$10:$J$27,R$8,0)="Y"),1,0)),"Tested","Untested")</f>
        <v>Untested</v>
      </c>
      <c r="S45" t="str">
        <f>IF(AND(IF((VLOOKUP($B45,'CYP2C19 Haplotypes'!$B$10:$J$27,S$8,0)="Y"),1,0), IF((VLOOKUP($C45,'CYP2C19 Haplotypes'!$B$10:$J$27,S$8,0)="Y"),1,0)),"Tested","Untested")</f>
        <v>Untested</v>
      </c>
      <c r="T45" t="str">
        <f>IF(AND(IF((VLOOKUP($B45,'CYP2C19 Haplotypes'!$B$10:$J$27,T$8,0)="Y"),1,0), IF((VLOOKUP($C45,'CYP2C19 Haplotypes'!$B$10:$J$27,T$8,0)="Y"),1,0)),"Tested","Untested")</f>
        <v>Untested</v>
      </c>
      <c r="U45" t="str">
        <f>IF(AND(IF((VLOOKUP($B45,'CYP2C19 Haplotypes'!$B$10:$J$27,U$8,0)="Y"),1,0), IF((VLOOKUP($C45,'CYP2C19 Haplotypes'!$B$10:$J$27,U$8,0)="Y"),1,0)),"Tested","Untested")</f>
        <v>Untested</v>
      </c>
      <c r="X45" t="str">
        <f t="shared" si="9"/>
        <v>OK</v>
      </c>
      <c r="Y45" t="str">
        <f t="shared" si="10"/>
        <v>OK</v>
      </c>
      <c r="Z45" t="str">
        <f t="shared" si="11"/>
        <v>OK</v>
      </c>
      <c r="AA45" t="str">
        <f t="shared" si="12"/>
        <v>OK</v>
      </c>
      <c r="AB45" t="str">
        <f t="shared" si="13"/>
        <v>OK</v>
      </c>
      <c r="AC45" t="str">
        <f>IF(AND((S45="Tested"),ISNUMBER(#REF!)),"OK",IF(AND((S45="Tested"),NOT(ISNUMBER(#REF!))),("Missing " &amp; $D45),IF(AND((S45="Untested"),ISNUMBER(#REF!)),("Extra "&amp; $D45),IF(AND((S45="Untested"),NOT(ISNUMBER(#REF!))),"OK","Formula Error"))))</f>
        <v>OK</v>
      </c>
      <c r="AD45" t="str">
        <f t="shared" si="14"/>
        <v>OK</v>
      </c>
      <c r="AE45" t="str">
        <f t="shared" si="15"/>
        <v>OK</v>
      </c>
    </row>
    <row r="46" spans="1:31" ht="12">
      <c r="A46" s="128"/>
      <c r="B46" s="148" t="s">
        <v>75</v>
      </c>
      <c r="C46" s="149" t="s">
        <v>76</v>
      </c>
      <c r="D46" s="157" t="str">
        <f t="shared" si="8"/>
        <v>*2A/*2B</v>
      </c>
      <c r="E46" s="221"/>
      <c r="F46" s="150">
        <v>4</v>
      </c>
      <c r="G46" s="150"/>
      <c r="H46" s="227"/>
      <c r="I46" s="150"/>
      <c r="J46" s="237"/>
      <c r="K46" s="236"/>
      <c r="L46" s="144"/>
      <c r="N46" t="str">
        <f>IF(AND(IF((VLOOKUP($B46,'CYP2C19 Haplotypes'!$B$10:$J$27,N$8,0)="Y"),1,0), IF((VLOOKUP($C46,'CYP2C19 Haplotypes'!$B$10:$J$27,N$8,0)="Y"),1,0)),"Tested","Untested")</f>
        <v>Untested</v>
      </c>
      <c r="O46" t="str">
        <f>IF(AND(IF((VLOOKUP($B46,'CYP2C19 Haplotypes'!$B$10:$J$27,O$8,0)="Y"),1,0), IF((VLOOKUP($C46,'CYP2C19 Haplotypes'!$B$10:$J$27,O$8,0)="Y"),1,0)),"Tested","Untested")</f>
        <v>Tested</v>
      </c>
      <c r="P46" t="str">
        <f>IF(AND(IF((VLOOKUP($B46,'CYP2C19 Haplotypes'!$B$10:$J$27,P$8,0)="Y"),1,0), IF((VLOOKUP($C46,'CYP2C19 Haplotypes'!$B$10:$J$27,P$8,0)="Y"),1,0)),"Tested","Untested")</f>
        <v>Untested</v>
      </c>
      <c r="Q46" t="str">
        <f>IF(AND(IF((VLOOKUP($B46,'CYP2C19 Haplotypes'!$B$10:$J$27,Q$8,0)="Y"),1,0), IF((VLOOKUP($C46,'CYP2C19 Haplotypes'!$B$10:$J$27,Q$8,0)="Y"),1,0)),"Tested","Untested")</f>
        <v>Untested</v>
      </c>
      <c r="R46" t="str">
        <f>IF(AND(IF((VLOOKUP($B46,'CYP2C19 Haplotypes'!$B$10:$J$27,R$8,0)="Y"),1,0), IF((VLOOKUP($C46,'CYP2C19 Haplotypes'!$B$10:$J$27,R$8,0)="Y"),1,0)),"Tested","Untested")</f>
        <v>Untested</v>
      </c>
      <c r="S46" t="str">
        <f>IF(AND(IF((VLOOKUP($B46,'CYP2C19 Haplotypes'!$B$10:$J$27,S$8,0)="Y"),1,0), IF((VLOOKUP($C46,'CYP2C19 Haplotypes'!$B$10:$J$27,S$8,0)="Y"),1,0)),"Tested","Untested")</f>
        <v>Untested</v>
      </c>
      <c r="T46" t="str">
        <f>IF(AND(IF((VLOOKUP($B46,'CYP2C19 Haplotypes'!$B$10:$J$27,T$8,0)="Y"),1,0), IF((VLOOKUP($C46,'CYP2C19 Haplotypes'!$B$10:$J$27,T$8,0)="Y"),1,0)),"Tested","Untested")</f>
        <v>Untested</v>
      </c>
      <c r="U46" t="str">
        <f>IF(AND(IF((VLOOKUP($B46,'CYP2C19 Haplotypes'!$B$10:$J$27,U$8,0)="Y"),1,0), IF((VLOOKUP($C46,'CYP2C19 Haplotypes'!$B$10:$J$27,U$8,0)="Y"),1,0)),"Tested","Untested")</f>
        <v>Untested</v>
      </c>
      <c r="X46" t="str">
        <f t="shared" si="9"/>
        <v>OK</v>
      </c>
      <c r="Y46" t="str">
        <f t="shared" si="10"/>
        <v>OK</v>
      </c>
      <c r="Z46" t="str">
        <f t="shared" si="11"/>
        <v>OK</v>
      </c>
      <c r="AA46" t="str">
        <f t="shared" si="12"/>
        <v>OK</v>
      </c>
      <c r="AB46" t="str">
        <f t="shared" si="13"/>
        <v>OK</v>
      </c>
      <c r="AC46" t="str">
        <f>IF(AND((S46="Tested"),ISNUMBER(#REF!)),"OK",IF(AND((S46="Tested"),NOT(ISNUMBER(#REF!))),("Missing " &amp; $D46),IF(AND((S46="Untested"),ISNUMBER(#REF!)),("Extra "&amp; $D46),IF(AND((S46="Untested"),NOT(ISNUMBER(#REF!))),"OK","Formula Error"))))</f>
        <v>OK</v>
      </c>
      <c r="AD46" t="str">
        <f t="shared" si="14"/>
        <v>OK</v>
      </c>
      <c r="AE46" t="str">
        <f t="shared" si="15"/>
        <v>OK</v>
      </c>
    </row>
    <row r="47" spans="1:31" ht="12">
      <c r="A47" s="128"/>
      <c r="B47" s="148" t="s">
        <v>75</v>
      </c>
      <c r="C47" s="149" t="s">
        <v>77</v>
      </c>
      <c r="D47" s="157" t="str">
        <f t="shared" si="8"/>
        <v>*2A/*3</v>
      </c>
      <c r="E47" s="221"/>
      <c r="F47" s="150">
        <v>2</v>
      </c>
      <c r="G47" s="150"/>
      <c r="H47" s="227"/>
      <c r="I47" s="150"/>
      <c r="J47" s="237"/>
      <c r="K47" s="236"/>
      <c r="L47" s="144"/>
      <c r="N47" t="str">
        <f>IF(AND(IF((VLOOKUP($B47,'CYP2C19 Haplotypes'!$B$10:$J$27,N$8,0)="Y"),1,0), IF((VLOOKUP($C47,'CYP2C19 Haplotypes'!$B$10:$J$27,N$8,0)="Y"),1,0)),"Tested","Untested")</f>
        <v>Untested</v>
      </c>
      <c r="O47" t="str">
        <f>IF(AND(IF((VLOOKUP($B47,'CYP2C19 Haplotypes'!$B$10:$J$27,O$8,0)="Y"),1,0), IF((VLOOKUP($C47,'CYP2C19 Haplotypes'!$B$10:$J$27,O$8,0)="Y"),1,0)),"Tested","Untested")</f>
        <v>Tested</v>
      </c>
      <c r="P47" t="str">
        <f>IF(AND(IF((VLOOKUP($B47,'CYP2C19 Haplotypes'!$B$10:$J$27,P$8,0)="Y"),1,0), IF((VLOOKUP($C47,'CYP2C19 Haplotypes'!$B$10:$J$27,P$8,0)="Y"),1,0)),"Tested","Untested")</f>
        <v>Untested</v>
      </c>
      <c r="Q47" t="str">
        <f>IF(AND(IF((VLOOKUP($B47,'CYP2C19 Haplotypes'!$B$10:$J$27,Q$8,0)="Y"),1,0), IF((VLOOKUP($C47,'CYP2C19 Haplotypes'!$B$10:$J$27,Q$8,0)="Y"),1,0)),"Tested","Untested")</f>
        <v>Untested</v>
      </c>
      <c r="R47" t="str">
        <f>IF(AND(IF((VLOOKUP($B47,'CYP2C19 Haplotypes'!$B$10:$J$27,R$8,0)="Y"),1,0), IF((VLOOKUP($C47,'CYP2C19 Haplotypes'!$B$10:$J$27,R$8,0)="Y"),1,0)),"Tested","Untested")</f>
        <v>Untested</v>
      </c>
      <c r="S47" t="str">
        <f>IF(AND(IF((VLOOKUP($B47,'CYP2C19 Haplotypes'!$B$10:$J$27,S$8,0)="Y"),1,0), IF((VLOOKUP($C47,'CYP2C19 Haplotypes'!$B$10:$J$27,S$8,0)="Y"),1,0)),"Tested","Untested")</f>
        <v>Untested</v>
      </c>
      <c r="T47" t="str">
        <f>IF(AND(IF((VLOOKUP($B47,'CYP2C19 Haplotypes'!$B$10:$J$27,T$8,0)="Y"),1,0), IF((VLOOKUP($C47,'CYP2C19 Haplotypes'!$B$10:$J$27,T$8,0)="Y"),1,0)),"Tested","Untested")</f>
        <v>Untested</v>
      </c>
      <c r="U47" t="str">
        <f>IF(AND(IF((VLOOKUP($B47,'CYP2C19 Haplotypes'!$B$10:$J$27,U$8,0)="Y"),1,0), IF((VLOOKUP($C47,'CYP2C19 Haplotypes'!$B$10:$J$27,U$8,0)="Y"),1,0)),"Tested","Untested")</f>
        <v>Untested</v>
      </c>
      <c r="X47" t="str">
        <f t="shared" si="9"/>
        <v>OK</v>
      </c>
      <c r="Y47" t="str">
        <f t="shared" si="10"/>
        <v>OK</v>
      </c>
      <c r="Z47" t="str">
        <f t="shared" si="11"/>
        <v>OK</v>
      </c>
      <c r="AA47" t="str">
        <f t="shared" si="12"/>
        <v>OK</v>
      </c>
      <c r="AB47" t="str">
        <f t="shared" si="13"/>
        <v>OK</v>
      </c>
      <c r="AC47" t="str">
        <f>IF(AND((S47="Tested"),ISNUMBER(#REF!)),"OK",IF(AND((S47="Tested"),NOT(ISNUMBER(#REF!))),("Missing " &amp; $D47),IF(AND((S47="Untested"),ISNUMBER(#REF!)),("Extra "&amp; $D47),IF(AND((S47="Untested"),NOT(ISNUMBER(#REF!))),"OK","Formula Error"))))</f>
        <v>OK</v>
      </c>
      <c r="AD47" t="str">
        <f t="shared" si="14"/>
        <v>OK</v>
      </c>
      <c r="AE47" t="str">
        <f t="shared" si="15"/>
        <v>OK</v>
      </c>
    </row>
    <row r="48" spans="1:31" ht="12">
      <c r="A48" s="128"/>
      <c r="B48" s="148" t="s">
        <v>75</v>
      </c>
      <c r="C48" s="149" t="s">
        <v>78</v>
      </c>
      <c r="D48" s="157" t="str">
        <f t="shared" si="8"/>
        <v>*2A/*4</v>
      </c>
      <c r="E48" s="221"/>
      <c r="F48" s="150">
        <v>1</v>
      </c>
      <c r="G48" s="150"/>
      <c r="H48" s="227"/>
      <c r="I48" s="150"/>
      <c r="J48" s="237"/>
      <c r="K48" s="236"/>
      <c r="L48" s="144"/>
      <c r="N48" t="str">
        <f>IF(AND(IF((VLOOKUP($B48,'CYP2C19 Haplotypes'!$B$10:$J$27,N$8,0)="Y"),1,0), IF((VLOOKUP($C48,'CYP2C19 Haplotypes'!$B$10:$J$27,N$8,0)="Y"),1,0)),"Tested","Untested")</f>
        <v>Untested</v>
      </c>
      <c r="O48" t="str">
        <f>IF(AND(IF((VLOOKUP($B48,'CYP2C19 Haplotypes'!$B$10:$J$27,O$8,0)="Y"),1,0), IF((VLOOKUP($C48,'CYP2C19 Haplotypes'!$B$10:$J$27,O$8,0)="Y"),1,0)),"Tested","Untested")</f>
        <v>Tested</v>
      </c>
      <c r="P48" t="str">
        <f>IF(AND(IF((VLOOKUP($B48,'CYP2C19 Haplotypes'!$B$10:$J$27,P$8,0)="Y"),1,0), IF((VLOOKUP($C48,'CYP2C19 Haplotypes'!$B$10:$J$27,P$8,0)="Y"),1,0)),"Tested","Untested")</f>
        <v>Untested</v>
      </c>
      <c r="Q48" t="str">
        <f>IF(AND(IF((VLOOKUP($B48,'CYP2C19 Haplotypes'!$B$10:$J$27,Q$8,0)="Y"),1,0), IF((VLOOKUP($C48,'CYP2C19 Haplotypes'!$B$10:$J$27,Q$8,0)="Y"),1,0)),"Tested","Untested")</f>
        <v>Untested</v>
      </c>
      <c r="R48" t="str">
        <f>IF(AND(IF((VLOOKUP($B48,'CYP2C19 Haplotypes'!$B$10:$J$27,R$8,0)="Y"),1,0), IF((VLOOKUP($C48,'CYP2C19 Haplotypes'!$B$10:$J$27,R$8,0)="Y"),1,0)),"Tested","Untested")</f>
        <v>Untested</v>
      </c>
      <c r="S48" t="str">
        <f>IF(AND(IF((VLOOKUP($B48,'CYP2C19 Haplotypes'!$B$10:$J$27,S$8,0)="Y"),1,0), IF((VLOOKUP($C48,'CYP2C19 Haplotypes'!$B$10:$J$27,S$8,0)="Y"),1,0)),"Tested","Untested")</f>
        <v>Untested</v>
      </c>
      <c r="T48" t="str">
        <f>IF(AND(IF((VLOOKUP($B48,'CYP2C19 Haplotypes'!$B$10:$J$27,T$8,0)="Y"),1,0), IF((VLOOKUP($C48,'CYP2C19 Haplotypes'!$B$10:$J$27,T$8,0)="Y"),1,0)),"Tested","Untested")</f>
        <v>Untested</v>
      </c>
      <c r="U48" t="str">
        <f>IF(AND(IF((VLOOKUP($B48,'CYP2C19 Haplotypes'!$B$10:$J$27,U$8,0)="Y"),1,0), IF((VLOOKUP($C48,'CYP2C19 Haplotypes'!$B$10:$J$27,U$8,0)="Y"),1,0)),"Tested","Untested")</f>
        <v>Untested</v>
      </c>
      <c r="X48" t="str">
        <f t="shared" si="9"/>
        <v>OK</v>
      </c>
      <c r="Y48" t="str">
        <f t="shared" si="10"/>
        <v>OK</v>
      </c>
      <c r="Z48" t="str">
        <f t="shared" si="11"/>
        <v>OK</v>
      </c>
      <c r="AA48" t="str">
        <f t="shared" si="12"/>
        <v>OK</v>
      </c>
      <c r="AB48" t="str">
        <f t="shared" si="13"/>
        <v>OK</v>
      </c>
      <c r="AC48" t="str">
        <f>IF(AND((S48="Tested"),ISNUMBER(#REF!)),"OK",IF(AND((S48="Tested"),NOT(ISNUMBER(#REF!))),("Missing " &amp; $D48),IF(AND((S48="Untested"),ISNUMBER(#REF!)),("Extra "&amp; $D48),IF(AND((S48="Untested"),NOT(ISNUMBER(#REF!))),"OK","Formula Error"))))</f>
        <v>OK</v>
      </c>
      <c r="AD48" t="str">
        <f t="shared" si="14"/>
        <v>OK</v>
      </c>
      <c r="AE48" t="str">
        <f t="shared" si="15"/>
        <v>OK</v>
      </c>
    </row>
    <row r="49" spans="1:31" ht="12">
      <c r="A49" s="128"/>
      <c r="B49" s="148" t="s">
        <v>75</v>
      </c>
      <c r="C49" s="149" t="s">
        <v>79</v>
      </c>
      <c r="D49" s="157" t="str">
        <f t="shared" si="8"/>
        <v>*2A/*5</v>
      </c>
      <c r="E49" s="221"/>
      <c r="F49" s="150">
        <v>0</v>
      </c>
      <c r="G49" s="150"/>
      <c r="H49" s="227"/>
      <c r="I49" s="150"/>
      <c r="J49" s="237"/>
      <c r="K49" s="236"/>
      <c r="L49" s="144"/>
      <c r="N49" t="str">
        <f>IF(AND(IF((VLOOKUP($B49,'CYP2C19 Haplotypes'!$B$10:$J$27,N$8,0)="Y"),1,0), IF((VLOOKUP($C49,'CYP2C19 Haplotypes'!$B$10:$J$27,N$8,0)="Y"),1,0)),"Tested","Untested")</f>
        <v>Untested</v>
      </c>
      <c r="O49" t="str">
        <f>IF(AND(IF((VLOOKUP($B49,'CYP2C19 Haplotypes'!$B$10:$J$27,O$8,0)="Y"),1,0), IF((VLOOKUP($C49,'CYP2C19 Haplotypes'!$B$10:$J$27,O$8,0)="Y"),1,0)),"Tested","Untested")</f>
        <v>Tested</v>
      </c>
      <c r="P49" t="str">
        <f>IF(AND(IF((VLOOKUP($B49,'CYP2C19 Haplotypes'!$B$10:$J$27,P$8,0)="Y"),1,0), IF((VLOOKUP($C49,'CYP2C19 Haplotypes'!$B$10:$J$27,P$8,0)="Y"),1,0)),"Tested","Untested")</f>
        <v>Untested</v>
      </c>
      <c r="Q49" t="str">
        <f>IF(AND(IF((VLOOKUP($B49,'CYP2C19 Haplotypes'!$B$10:$J$27,Q$8,0)="Y"),1,0), IF((VLOOKUP($C49,'CYP2C19 Haplotypes'!$B$10:$J$27,Q$8,0)="Y"),1,0)),"Tested","Untested")</f>
        <v>Untested</v>
      </c>
      <c r="R49" t="str">
        <f>IF(AND(IF((VLOOKUP($B49,'CYP2C19 Haplotypes'!$B$10:$J$27,R$8,0)="Y"),1,0), IF((VLOOKUP($C49,'CYP2C19 Haplotypes'!$B$10:$J$27,R$8,0)="Y"),1,0)),"Tested","Untested")</f>
        <v>Untested</v>
      </c>
      <c r="S49" t="str">
        <f>IF(AND(IF((VLOOKUP($B49,'CYP2C19 Haplotypes'!$B$10:$J$27,S$8,0)="Y"),1,0), IF((VLOOKUP($C49,'CYP2C19 Haplotypes'!$B$10:$J$27,S$8,0)="Y"),1,0)),"Tested","Untested")</f>
        <v>Untested</v>
      </c>
      <c r="T49" t="str">
        <f>IF(AND(IF((VLOOKUP($B49,'CYP2C19 Haplotypes'!$B$10:$J$27,T$8,0)="Y"),1,0), IF((VLOOKUP($C49,'CYP2C19 Haplotypes'!$B$10:$J$27,T$8,0)="Y"),1,0)),"Tested","Untested")</f>
        <v>Untested</v>
      </c>
      <c r="U49" t="str">
        <f>IF(AND(IF((VLOOKUP($B49,'CYP2C19 Haplotypes'!$B$10:$J$27,U$8,0)="Y"),1,0), IF((VLOOKUP($C49,'CYP2C19 Haplotypes'!$B$10:$J$27,U$8,0)="Y"),1,0)),"Tested","Untested")</f>
        <v>Untested</v>
      </c>
      <c r="X49" t="str">
        <f t="shared" si="9"/>
        <v>OK</v>
      </c>
      <c r="Y49" t="str">
        <f t="shared" si="10"/>
        <v>OK</v>
      </c>
      <c r="Z49" t="str">
        <f t="shared" si="11"/>
        <v>OK</v>
      </c>
      <c r="AA49" t="str">
        <f t="shared" si="12"/>
        <v>OK</v>
      </c>
      <c r="AB49" t="str">
        <f t="shared" si="13"/>
        <v>OK</v>
      </c>
      <c r="AC49" t="str">
        <f>IF(AND((S49="Tested"),ISNUMBER(#REF!)),"OK",IF(AND((S49="Tested"),NOT(ISNUMBER(#REF!))),("Missing " &amp; $D49),IF(AND((S49="Untested"),ISNUMBER(#REF!)),("Extra "&amp; $D49),IF(AND((S49="Untested"),NOT(ISNUMBER(#REF!))),"OK","Formula Error"))))</f>
        <v>OK</v>
      </c>
      <c r="AD49" t="str">
        <f t="shared" si="14"/>
        <v>OK</v>
      </c>
      <c r="AE49" t="str">
        <f t="shared" si="15"/>
        <v>OK</v>
      </c>
    </row>
    <row r="50" spans="1:31" ht="12">
      <c r="A50" s="128"/>
      <c r="B50" s="148" t="s">
        <v>75</v>
      </c>
      <c r="C50" s="149" t="s">
        <v>80</v>
      </c>
      <c r="D50" s="157" t="str">
        <f t="shared" si="8"/>
        <v>*2A/*6</v>
      </c>
      <c r="E50" s="221"/>
      <c r="F50" s="150">
        <v>1</v>
      </c>
      <c r="G50" s="150"/>
      <c r="H50" s="227"/>
      <c r="I50" s="150"/>
      <c r="J50" s="237"/>
      <c r="K50" s="236"/>
      <c r="L50" s="144"/>
      <c r="N50" t="str">
        <f>IF(AND(IF((VLOOKUP($B50,'CYP2C19 Haplotypes'!$B$10:$J$27,N$8,0)="Y"),1,0), IF((VLOOKUP($C50,'CYP2C19 Haplotypes'!$B$10:$J$27,N$8,0)="Y"),1,0)),"Tested","Untested")</f>
        <v>Untested</v>
      </c>
      <c r="O50" t="str">
        <f>IF(AND(IF((VLOOKUP($B50,'CYP2C19 Haplotypes'!$B$10:$J$27,O$8,0)="Y"),1,0), IF((VLOOKUP($C50,'CYP2C19 Haplotypes'!$B$10:$J$27,O$8,0)="Y"),1,0)),"Tested","Untested")</f>
        <v>Tested</v>
      </c>
      <c r="P50" t="str">
        <f>IF(AND(IF((VLOOKUP($B50,'CYP2C19 Haplotypes'!$B$10:$J$27,P$8,0)="Y"),1,0), IF((VLOOKUP($C50,'CYP2C19 Haplotypes'!$B$10:$J$27,P$8,0)="Y"),1,0)),"Tested","Untested")</f>
        <v>Untested</v>
      </c>
      <c r="Q50" t="str">
        <f>IF(AND(IF((VLOOKUP($B50,'CYP2C19 Haplotypes'!$B$10:$J$27,Q$8,0)="Y"),1,0), IF((VLOOKUP($C50,'CYP2C19 Haplotypes'!$B$10:$J$27,Q$8,0)="Y"),1,0)),"Tested","Untested")</f>
        <v>Untested</v>
      </c>
      <c r="R50" t="str">
        <f>IF(AND(IF((VLOOKUP($B50,'CYP2C19 Haplotypes'!$B$10:$J$27,R$8,0)="Y"),1,0), IF((VLOOKUP($C50,'CYP2C19 Haplotypes'!$B$10:$J$27,R$8,0)="Y"),1,0)),"Tested","Untested")</f>
        <v>Untested</v>
      </c>
      <c r="S50" t="str">
        <f>IF(AND(IF((VLOOKUP($B50,'CYP2C19 Haplotypes'!$B$10:$J$27,S$8,0)="Y"),1,0), IF((VLOOKUP($C50,'CYP2C19 Haplotypes'!$B$10:$J$27,S$8,0)="Y"),1,0)),"Tested","Untested")</f>
        <v>Untested</v>
      </c>
      <c r="T50" t="str">
        <f>IF(AND(IF((VLOOKUP($B50,'CYP2C19 Haplotypes'!$B$10:$J$27,T$8,0)="Y"),1,0), IF((VLOOKUP($C50,'CYP2C19 Haplotypes'!$B$10:$J$27,T$8,0)="Y"),1,0)),"Tested","Untested")</f>
        <v>Untested</v>
      </c>
      <c r="U50" t="str">
        <f>IF(AND(IF((VLOOKUP($B50,'CYP2C19 Haplotypes'!$B$10:$J$27,U$8,0)="Y"),1,0), IF((VLOOKUP($C50,'CYP2C19 Haplotypes'!$B$10:$J$27,U$8,0)="Y"),1,0)),"Tested","Untested")</f>
        <v>Untested</v>
      </c>
      <c r="X50" t="str">
        <f t="shared" si="9"/>
        <v>OK</v>
      </c>
      <c r="Y50" t="str">
        <f t="shared" si="10"/>
        <v>OK</v>
      </c>
      <c r="Z50" t="str">
        <f t="shared" si="11"/>
        <v>OK</v>
      </c>
      <c r="AA50" t="str">
        <f t="shared" si="12"/>
        <v>OK</v>
      </c>
      <c r="AB50" t="str">
        <f t="shared" si="13"/>
        <v>OK</v>
      </c>
      <c r="AC50" t="str">
        <f>IF(AND((S50="Tested"),ISNUMBER(#REF!)),"OK",IF(AND((S50="Tested"),NOT(ISNUMBER(#REF!))),("Missing " &amp; $D50),IF(AND((S50="Untested"),ISNUMBER(#REF!)),("Extra "&amp; $D50),IF(AND((S50="Untested"),NOT(ISNUMBER(#REF!))),"OK","Formula Error"))))</f>
        <v>OK</v>
      </c>
      <c r="AD50" t="str">
        <f t="shared" si="14"/>
        <v>OK</v>
      </c>
      <c r="AE50" t="str">
        <f t="shared" si="15"/>
        <v>OK</v>
      </c>
    </row>
    <row r="51" spans="1:31" ht="12">
      <c r="A51" s="128"/>
      <c r="B51" s="148" t="s">
        <v>75</v>
      </c>
      <c r="C51" s="149" t="s">
        <v>81</v>
      </c>
      <c r="D51" s="157" t="str">
        <f t="shared" si="8"/>
        <v>*2A/*7</v>
      </c>
      <c r="E51" s="221"/>
      <c r="F51" s="150">
        <v>0</v>
      </c>
      <c r="G51" s="150"/>
      <c r="H51" s="227"/>
      <c r="I51" s="150"/>
      <c r="J51" s="237"/>
      <c r="K51" s="236"/>
      <c r="L51" s="144"/>
      <c r="N51" t="str">
        <f>IF(AND(IF((VLOOKUP($B51,'CYP2C19 Haplotypes'!$B$10:$J$27,N$8,0)="Y"),1,0), IF((VLOOKUP($C51,'CYP2C19 Haplotypes'!$B$10:$J$27,N$8,0)="Y"),1,0)),"Tested","Untested")</f>
        <v>Untested</v>
      </c>
      <c r="O51" t="str">
        <f>IF(AND(IF((VLOOKUP($B51,'CYP2C19 Haplotypes'!$B$10:$J$27,O$8,0)="Y"),1,0), IF((VLOOKUP($C51,'CYP2C19 Haplotypes'!$B$10:$J$27,O$8,0)="Y"),1,0)),"Tested","Untested")</f>
        <v>Tested</v>
      </c>
      <c r="P51" t="str">
        <f>IF(AND(IF((VLOOKUP($B51,'CYP2C19 Haplotypes'!$B$10:$J$27,P$8,0)="Y"),1,0), IF((VLOOKUP($C51,'CYP2C19 Haplotypes'!$B$10:$J$27,P$8,0)="Y"),1,0)),"Tested","Untested")</f>
        <v>Untested</v>
      </c>
      <c r="Q51" t="str">
        <f>IF(AND(IF((VLOOKUP($B51,'CYP2C19 Haplotypes'!$B$10:$J$27,Q$8,0)="Y"),1,0), IF((VLOOKUP($C51,'CYP2C19 Haplotypes'!$B$10:$J$27,Q$8,0)="Y"),1,0)),"Tested","Untested")</f>
        <v>Untested</v>
      </c>
      <c r="R51" t="str">
        <f>IF(AND(IF((VLOOKUP($B51,'CYP2C19 Haplotypes'!$B$10:$J$27,R$8,0)="Y"),1,0), IF((VLOOKUP($C51,'CYP2C19 Haplotypes'!$B$10:$J$27,R$8,0)="Y"),1,0)),"Tested","Untested")</f>
        <v>Untested</v>
      </c>
      <c r="S51" t="str">
        <f>IF(AND(IF((VLOOKUP($B51,'CYP2C19 Haplotypes'!$B$10:$J$27,S$8,0)="Y"),1,0), IF((VLOOKUP($C51,'CYP2C19 Haplotypes'!$B$10:$J$27,S$8,0)="Y"),1,0)),"Tested","Untested")</f>
        <v>Untested</v>
      </c>
      <c r="T51" t="str">
        <f>IF(AND(IF((VLOOKUP($B51,'CYP2C19 Haplotypes'!$B$10:$J$27,T$8,0)="Y"),1,0), IF((VLOOKUP($C51,'CYP2C19 Haplotypes'!$B$10:$J$27,T$8,0)="Y"),1,0)),"Tested","Untested")</f>
        <v>Untested</v>
      </c>
      <c r="U51" t="str">
        <f>IF(AND(IF((VLOOKUP($B51,'CYP2C19 Haplotypes'!$B$10:$J$27,U$8,0)="Y"),1,0), IF((VLOOKUP($C51,'CYP2C19 Haplotypes'!$B$10:$J$27,U$8,0)="Y"),1,0)),"Tested","Untested")</f>
        <v>Untested</v>
      </c>
      <c r="X51" t="str">
        <f t="shared" si="9"/>
        <v>OK</v>
      </c>
      <c r="Y51" t="str">
        <f t="shared" si="10"/>
        <v>OK</v>
      </c>
      <c r="Z51" t="str">
        <f t="shared" si="11"/>
        <v>OK</v>
      </c>
      <c r="AA51" t="str">
        <f t="shared" si="12"/>
        <v>OK</v>
      </c>
      <c r="AB51" t="str">
        <f t="shared" si="13"/>
        <v>OK</v>
      </c>
      <c r="AC51" t="str">
        <f>IF(AND((S51="Tested"),ISNUMBER(#REF!)),"OK",IF(AND((S51="Tested"),NOT(ISNUMBER(#REF!))),("Missing " &amp; $D51),IF(AND((S51="Untested"),ISNUMBER(#REF!)),("Extra "&amp; $D51),IF(AND((S51="Untested"),NOT(ISNUMBER(#REF!))),"OK","Formula Error"))))</f>
        <v>OK</v>
      </c>
      <c r="AD51" t="str">
        <f t="shared" si="14"/>
        <v>OK</v>
      </c>
      <c r="AE51" t="str">
        <f t="shared" si="15"/>
        <v>OK</v>
      </c>
    </row>
    <row r="52" spans="1:31" ht="12">
      <c r="A52" s="128"/>
      <c r="B52" s="148" t="s">
        <v>75</v>
      </c>
      <c r="C52" s="149" t="s">
        <v>82</v>
      </c>
      <c r="D52" s="157" t="str">
        <f t="shared" si="8"/>
        <v>*2A/*8</v>
      </c>
      <c r="E52" s="221"/>
      <c r="F52" s="150">
        <v>0</v>
      </c>
      <c r="G52" s="150"/>
      <c r="H52" s="227"/>
      <c r="I52" s="150"/>
      <c r="J52" s="237"/>
      <c r="K52" s="236"/>
      <c r="L52" s="144"/>
      <c r="N52" t="str">
        <f>IF(AND(IF((VLOOKUP($B52,'CYP2C19 Haplotypes'!$B$10:$J$27,N$8,0)="Y"),1,0), IF((VLOOKUP($C52,'CYP2C19 Haplotypes'!$B$10:$J$27,N$8,0)="Y"),1,0)),"Tested","Untested")</f>
        <v>Untested</v>
      </c>
      <c r="O52" t="str">
        <f>IF(AND(IF((VLOOKUP($B52,'CYP2C19 Haplotypes'!$B$10:$J$27,O$8,0)="Y"),1,0), IF((VLOOKUP($C52,'CYP2C19 Haplotypes'!$B$10:$J$27,O$8,0)="Y"),1,0)),"Tested","Untested")</f>
        <v>Tested</v>
      </c>
      <c r="P52" t="str">
        <f>IF(AND(IF((VLOOKUP($B52,'CYP2C19 Haplotypes'!$B$10:$J$27,P$8,0)="Y"),1,0), IF((VLOOKUP($C52,'CYP2C19 Haplotypes'!$B$10:$J$27,P$8,0)="Y"),1,0)),"Tested","Untested")</f>
        <v>Untested</v>
      </c>
      <c r="Q52" t="str">
        <f>IF(AND(IF((VLOOKUP($B52,'CYP2C19 Haplotypes'!$B$10:$J$27,Q$8,0)="Y"),1,0), IF((VLOOKUP($C52,'CYP2C19 Haplotypes'!$B$10:$J$27,Q$8,0)="Y"),1,0)),"Tested","Untested")</f>
        <v>Untested</v>
      </c>
      <c r="R52" t="str">
        <f>IF(AND(IF((VLOOKUP($B52,'CYP2C19 Haplotypes'!$B$10:$J$27,R$8,0)="Y"),1,0), IF((VLOOKUP($C52,'CYP2C19 Haplotypes'!$B$10:$J$27,R$8,0)="Y"),1,0)),"Tested","Untested")</f>
        <v>Untested</v>
      </c>
      <c r="S52" t="str">
        <f>IF(AND(IF((VLOOKUP($B52,'CYP2C19 Haplotypes'!$B$10:$J$27,S$8,0)="Y"),1,0), IF((VLOOKUP($C52,'CYP2C19 Haplotypes'!$B$10:$J$27,S$8,0)="Y"),1,0)),"Tested","Untested")</f>
        <v>Untested</v>
      </c>
      <c r="T52" t="str">
        <f>IF(AND(IF((VLOOKUP($B52,'CYP2C19 Haplotypes'!$B$10:$J$27,T$8,0)="Y"),1,0), IF((VLOOKUP($C52,'CYP2C19 Haplotypes'!$B$10:$J$27,T$8,0)="Y"),1,0)),"Tested","Untested")</f>
        <v>Untested</v>
      </c>
      <c r="U52" t="str">
        <f>IF(AND(IF((VLOOKUP($B52,'CYP2C19 Haplotypes'!$B$10:$J$27,U$8,0)="Y"),1,0), IF((VLOOKUP($C52,'CYP2C19 Haplotypes'!$B$10:$J$27,U$8,0)="Y"),1,0)),"Tested","Untested")</f>
        <v>Untested</v>
      </c>
      <c r="X52" t="str">
        <f t="shared" si="9"/>
        <v>OK</v>
      </c>
      <c r="Y52" t="str">
        <f t="shared" si="10"/>
        <v>OK</v>
      </c>
      <c r="Z52" t="str">
        <f t="shared" si="11"/>
        <v>OK</v>
      </c>
      <c r="AA52" t="str">
        <f t="shared" si="12"/>
        <v>OK</v>
      </c>
      <c r="AB52" t="str">
        <f t="shared" si="13"/>
        <v>OK</v>
      </c>
      <c r="AC52" t="str">
        <f>IF(AND((S52="Tested"),ISNUMBER(#REF!)),"OK",IF(AND((S52="Tested"),NOT(ISNUMBER(#REF!))),("Missing " &amp; $D52),IF(AND((S52="Untested"),ISNUMBER(#REF!)),("Extra "&amp; $D52),IF(AND((S52="Untested"),NOT(ISNUMBER(#REF!))),"OK","Formula Error"))))</f>
        <v>OK</v>
      </c>
      <c r="AD52" t="str">
        <f t="shared" si="14"/>
        <v>OK</v>
      </c>
      <c r="AE52" t="str">
        <f t="shared" si="15"/>
        <v>OK</v>
      </c>
    </row>
    <row r="53" spans="1:31" ht="12">
      <c r="A53" s="128"/>
      <c r="B53" s="148" t="s">
        <v>75</v>
      </c>
      <c r="C53" s="149" t="s">
        <v>83</v>
      </c>
      <c r="D53" s="157" t="str">
        <f t="shared" si="8"/>
        <v>*2A/*9</v>
      </c>
      <c r="E53" s="221"/>
      <c r="F53" s="150">
        <v>10</v>
      </c>
      <c r="G53" s="150"/>
      <c r="H53" s="227"/>
      <c r="I53" s="150"/>
      <c r="J53" s="237"/>
      <c r="K53" s="236"/>
      <c r="L53" s="144"/>
      <c r="N53" t="str">
        <f>IF(AND(IF((VLOOKUP($B53,'CYP2C19 Haplotypes'!$B$10:$J$27,N$8,0)="Y"),1,0), IF((VLOOKUP($C53,'CYP2C19 Haplotypes'!$B$10:$J$27,N$8,0)="Y"),1,0)),"Tested","Untested")</f>
        <v>Untested</v>
      </c>
      <c r="O53" t="str">
        <f>IF(AND(IF((VLOOKUP($B53,'CYP2C19 Haplotypes'!$B$10:$J$27,O$8,0)="Y"),1,0), IF((VLOOKUP($C53,'CYP2C19 Haplotypes'!$B$10:$J$27,O$8,0)="Y"),1,0)),"Tested","Untested")</f>
        <v>Tested</v>
      </c>
      <c r="P53" t="str">
        <f>IF(AND(IF((VLOOKUP($B53,'CYP2C19 Haplotypes'!$B$10:$J$27,P$8,0)="Y"),1,0), IF((VLOOKUP($C53,'CYP2C19 Haplotypes'!$B$10:$J$27,P$8,0)="Y"),1,0)),"Tested","Untested")</f>
        <v>Untested</v>
      </c>
      <c r="Q53" t="str">
        <f>IF(AND(IF((VLOOKUP($B53,'CYP2C19 Haplotypes'!$B$10:$J$27,Q$8,0)="Y"),1,0), IF((VLOOKUP($C53,'CYP2C19 Haplotypes'!$B$10:$J$27,Q$8,0)="Y"),1,0)),"Tested","Untested")</f>
        <v>Untested</v>
      </c>
      <c r="R53" t="str">
        <f>IF(AND(IF((VLOOKUP($B53,'CYP2C19 Haplotypes'!$B$10:$J$27,R$8,0)="Y"),1,0), IF((VLOOKUP($C53,'CYP2C19 Haplotypes'!$B$10:$J$27,R$8,0)="Y"),1,0)),"Tested","Untested")</f>
        <v>Untested</v>
      </c>
      <c r="S53" t="str">
        <f>IF(AND(IF((VLOOKUP($B53,'CYP2C19 Haplotypes'!$B$10:$J$27,S$8,0)="Y"),1,0), IF((VLOOKUP($C53,'CYP2C19 Haplotypes'!$B$10:$J$27,S$8,0)="Y"),1,0)),"Tested","Untested")</f>
        <v>Untested</v>
      </c>
      <c r="T53" t="str">
        <f>IF(AND(IF((VLOOKUP($B53,'CYP2C19 Haplotypes'!$B$10:$J$27,T$8,0)="Y"),1,0), IF((VLOOKUP($C53,'CYP2C19 Haplotypes'!$B$10:$J$27,T$8,0)="Y"),1,0)),"Tested","Untested")</f>
        <v>Untested</v>
      </c>
      <c r="U53" t="str">
        <f>IF(AND(IF((VLOOKUP($B53,'CYP2C19 Haplotypes'!$B$10:$J$27,U$8,0)="Y"),1,0), IF((VLOOKUP($C53,'CYP2C19 Haplotypes'!$B$10:$J$27,U$8,0)="Y"),1,0)),"Tested","Untested")</f>
        <v>Untested</v>
      </c>
      <c r="X53" t="str">
        <f t="shared" si="9"/>
        <v>OK</v>
      </c>
      <c r="Y53" t="str">
        <f t="shared" si="10"/>
        <v>OK</v>
      </c>
      <c r="Z53" t="str">
        <f t="shared" si="11"/>
        <v>OK</v>
      </c>
      <c r="AA53" t="str">
        <f t="shared" si="12"/>
        <v>OK</v>
      </c>
      <c r="AB53" t="str">
        <f t="shared" si="13"/>
        <v>OK</v>
      </c>
      <c r="AC53" t="str">
        <f>IF(AND((S53="Tested"),ISNUMBER(#REF!)),"OK",IF(AND((S53="Tested"),NOT(ISNUMBER(#REF!))),("Missing " &amp; $D53),IF(AND((S53="Untested"),ISNUMBER(#REF!)),("Extra "&amp; $D53),IF(AND((S53="Untested"),NOT(ISNUMBER(#REF!))),"OK","Formula Error"))))</f>
        <v>OK</v>
      </c>
      <c r="AD53" t="str">
        <f t="shared" si="14"/>
        <v>OK</v>
      </c>
      <c r="AE53" t="str">
        <f t="shared" si="15"/>
        <v>OK</v>
      </c>
    </row>
    <row r="54" spans="1:31" ht="12">
      <c r="A54" s="128"/>
      <c r="B54" s="148" t="s">
        <v>75</v>
      </c>
      <c r="C54" s="149" t="s">
        <v>84</v>
      </c>
      <c r="D54" s="157" t="str">
        <f t="shared" si="8"/>
        <v>*2A/*10</v>
      </c>
      <c r="E54" s="221"/>
      <c r="F54" s="150">
        <v>0</v>
      </c>
      <c r="G54" s="150"/>
      <c r="H54" s="227"/>
      <c r="I54" s="150"/>
      <c r="J54" s="237"/>
      <c r="K54" s="236"/>
      <c r="L54" s="144"/>
      <c r="N54" t="str">
        <f>IF(AND(IF((VLOOKUP($B54,'CYP2C19 Haplotypes'!$B$10:$J$27,N$8,0)="Y"),1,0), IF((VLOOKUP($C54,'CYP2C19 Haplotypes'!$B$10:$J$27,N$8,0)="Y"),1,0)),"Tested","Untested")</f>
        <v>Untested</v>
      </c>
      <c r="O54" t="str">
        <f>IF(AND(IF((VLOOKUP($B54,'CYP2C19 Haplotypes'!$B$10:$J$27,O$8,0)="Y"),1,0), IF((VLOOKUP($C54,'CYP2C19 Haplotypes'!$B$10:$J$27,O$8,0)="Y"),1,0)),"Tested","Untested")</f>
        <v>Tested</v>
      </c>
      <c r="P54" t="str">
        <f>IF(AND(IF((VLOOKUP($B54,'CYP2C19 Haplotypes'!$B$10:$J$27,P$8,0)="Y"),1,0), IF((VLOOKUP($C54,'CYP2C19 Haplotypes'!$B$10:$J$27,P$8,0)="Y"),1,0)),"Tested","Untested")</f>
        <v>Untested</v>
      </c>
      <c r="Q54" t="str">
        <f>IF(AND(IF((VLOOKUP($B54,'CYP2C19 Haplotypes'!$B$10:$J$27,Q$8,0)="Y"),1,0), IF((VLOOKUP($C54,'CYP2C19 Haplotypes'!$B$10:$J$27,Q$8,0)="Y"),1,0)),"Tested","Untested")</f>
        <v>Untested</v>
      </c>
      <c r="R54" t="str">
        <f>IF(AND(IF((VLOOKUP($B54,'CYP2C19 Haplotypes'!$B$10:$J$27,R$8,0)="Y"),1,0), IF((VLOOKUP($C54,'CYP2C19 Haplotypes'!$B$10:$J$27,R$8,0)="Y"),1,0)),"Tested","Untested")</f>
        <v>Untested</v>
      </c>
      <c r="S54" t="str">
        <f>IF(AND(IF((VLOOKUP($B54,'CYP2C19 Haplotypes'!$B$10:$J$27,S$8,0)="Y"),1,0), IF((VLOOKUP($C54,'CYP2C19 Haplotypes'!$B$10:$J$27,S$8,0)="Y"),1,0)),"Tested","Untested")</f>
        <v>Untested</v>
      </c>
      <c r="T54" t="str">
        <f>IF(AND(IF((VLOOKUP($B54,'CYP2C19 Haplotypes'!$B$10:$J$27,T$8,0)="Y"),1,0), IF((VLOOKUP($C54,'CYP2C19 Haplotypes'!$B$10:$J$27,T$8,0)="Y"),1,0)),"Tested","Untested")</f>
        <v>Untested</v>
      </c>
      <c r="U54" t="str">
        <f>IF(AND(IF((VLOOKUP($B54,'CYP2C19 Haplotypes'!$B$10:$J$27,U$8,0)="Y"),1,0), IF((VLOOKUP($C54,'CYP2C19 Haplotypes'!$B$10:$J$27,U$8,0)="Y"),1,0)),"Tested","Untested")</f>
        <v>Untested</v>
      </c>
      <c r="X54" t="str">
        <f t="shared" si="9"/>
        <v>OK</v>
      </c>
      <c r="Y54" t="str">
        <f t="shared" si="10"/>
        <v>OK</v>
      </c>
      <c r="Z54" t="str">
        <f t="shared" si="11"/>
        <v>OK</v>
      </c>
      <c r="AA54" t="str">
        <f t="shared" si="12"/>
        <v>OK</v>
      </c>
      <c r="AB54" t="str">
        <f t="shared" si="13"/>
        <v>OK</v>
      </c>
      <c r="AC54" t="str">
        <f>IF(AND((S54="Tested"),ISNUMBER(#REF!)),"OK",IF(AND((S54="Tested"),NOT(ISNUMBER(#REF!))),("Missing " &amp; $D54),IF(AND((S54="Untested"),ISNUMBER(#REF!)),("Extra "&amp; $D54),IF(AND((S54="Untested"),NOT(ISNUMBER(#REF!))),"OK","Formula Error"))))</f>
        <v>OK</v>
      </c>
      <c r="AD54" t="str">
        <f t="shared" si="14"/>
        <v>OK</v>
      </c>
      <c r="AE54" t="str">
        <f t="shared" si="15"/>
        <v>OK</v>
      </c>
    </row>
    <row r="55" spans="1:31" ht="12">
      <c r="A55" s="128"/>
      <c r="B55" s="148" t="s">
        <v>75</v>
      </c>
      <c r="C55" s="149" t="s">
        <v>85</v>
      </c>
      <c r="D55" s="157" t="str">
        <f t="shared" si="8"/>
        <v>*2A/*11</v>
      </c>
      <c r="E55" s="221"/>
      <c r="F55" s="150"/>
      <c r="G55" s="150"/>
      <c r="H55" s="227"/>
      <c r="I55" s="150"/>
      <c r="J55" s="237"/>
      <c r="K55" s="236"/>
      <c r="L55" s="144"/>
      <c r="N55" t="str">
        <f>IF(AND(IF((VLOOKUP($B55,'CYP2C19 Haplotypes'!$B$10:$J$27,N$8,0)="Y"),1,0), IF((VLOOKUP($C55,'CYP2C19 Haplotypes'!$B$10:$J$27,N$8,0)="Y"),1,0)),"Tested","Untested")</f>
        <v>Untested</v>
      </c>
      <c r="O55" t="str">
        <f>IF(AND(IF((VLOOKUP($B55,'CYP2C19 Haplotypes'!$B$10:$J$27,O$8,0)="Y"),1,0), IF((VLOOKUP($C55,'CYP2C19 Haplotypes'!$B$10:$J$27,O$8,0)="Y"),1,0)),"Tested","Untested")</f>
        <v>Untested</v>
      </c>
      <c r="P55" t="str">
        <f>IF(AND(IF((VLOOKUP($B55,'CYP2C19 Haplotypes'!$B$10:$J$27,P$8,0)="Y"),1,0), IF((VLOOKUP($C55,'CYP2C19 Haplotypes'!$B$10:$J$27,P$8,0)="Y"),1,0)),"Tested","Untested")</f>
        <v>Untested</v>
      </c>
      <c r="Q55" t="str">
        <f>IF(AND(IF((VLOOKUP($B55,'CYP2C19 Haplotypes'!$B$10:$J$27,Q$8,0)="Y"),1,0), IF((VLOOKUP($C55,'CYP2C19 Haplotypes'!$B$10:$J$27,Q$8,0)="Y"),1,0)),"Tested","Untested")</f>
        <v>Untested</v>
      </c>
      <c r="R55" t="str">
        <f>IF(AND(IF((VLOOKUP($B55,'CYP2C19 Haplotypes'!$B$10:$J$27,R$8,0)="Y"),1,0), IF((VLOOKUP($C55,'CYP2C19 Haplotypes'!$B$10:$J$27,R$8,0)="Y"),1,0)),"Tested","Untested")</f>
        <v>Untested</v>
      </c>
      <c r="S55" t="str">
        <f>IF(AND(IF((VLOOKUP($B55,'CYP2C19 Haplotypes'!$B$10:$J$27,S$8,0)="Y"),1,0), IF((VLOOKUP($C55,'CYP2C19 Haplotypes'!$B$10:$J$27,S$8,0)="Y"),1,0)),"Tested","Untested")</f>
        <v>Untested</v>
      </c>
      <c r="T55" t="str">
        <f>IF(AND(IF((VLOOKUP($B55,'CYP2C19 Haplotypes'!$B$10:$J$27,T$8,0)="Y"),1,0), IF((VLOOKUP($C55,'CYP2C19 Haplotypes'!$B$10:$J$27,T$8,0)="Y"),1,0)),"Tested","Untested")</f>
        <v>Untested</v>
      </c>
      <c r="U55" t="str">
        <f>IF(AND(IF((VLOOKUP($B55,'CYP2C19 Haplotypes'!$B$10:$J$27,U$8,0)="Y"),1,0), IF((VLOOKUP($C55,'CYP2C19 Haplotypes'!$B$10:$J$27,U$8,0)="Y"),1,0)),"Tested","Untested")</f>
        <v>Untested</v>
      </c>
      <c r="X55" t="str">
        <f t="shared" si="9"/>
        <v>OK</v>
      </c>
      <c r="Y55" t="str">
        <f t="shared" si="10"/>
        <v>OK</v>
      </c>
      <c r="Z55" t="str">
        <f t="shared" si="11"/>
        <v>OK</v>
      </c>
      <c r="AA55" t="str">
        <f t="shared" si="12"/>
        <v>OK</v>
      </c>
      <c r="AB55" t="str">
        <f t="shared" si="13"/>
        <v>OK</v>
      </c>
      <c r="AC55" t="str">
        <f>IF(AND((S55="Tested"),ISNUMBER(#REF!)),"OK",IF(AND((S55="Tested"),NOT(ISNUMBER(#REF!))),("Missing " &amp; $D55),IF(AND((S55="Untested"),ISNUMBER(#REF!)),("Extra "&amp; $D55),IF(AND((S55="Untested"),NOT(ISNUMBER(#REF!))),"OK","Formula Error"))))</f>
        <v>OK</v>
      </c>
      <c r="AD55" t="str">
        <f t="shared" si="14"/>
        <v>OK</v>
      </c>
      <c r="AE55" t="str">
        <f t="shared" si="15"/>
        <v>OK</v>
      </c>
    </row>
    <row r="56" spans="1:31" ht="12">
      <c r="A56" s="128"/>
      <c r="B56" s="148" t="s">
        <v>75</v>
      </c>
      <c r="C56" s="149" t="s">
        <v>86</v>
      </c>
      <c r="D56" s="157" t="str">
        <f t="shared" si="8"/>
        <v>*2A/*12</v>
      </c>
      <c r="E56" s="221"/>
      <c r="F56" s="150">
        <v>0</v>
      </c>
      <c r="G56" s="150"/>
      <c r="H56" s="227"/>
      <c r="I56" s="150"/>
      <c r="J56" s="237"/>
      <c r="K56" s="236"/>
      <c r="L56" s="144"/>
      <c r="N56" t="str">
        <f>IF(AND(IF((VLOOKUP($B56,'CYP2C19 Haplotypes'!$B$10:$J$27,N$8,0)="Y"),1,0), IF((VLOOKUP($C56,'CYP2C19 Haplotypes'!$B$10:$J$27,N$8,0)="Y"),1,0)),"Tested","Untested")</f>
        <v>Untested</v>
      </c>
      <c r="O56" t="str">
        <f>IF(AND(IF((VLOOKUP($B56,'CYP2C19 Haplotypes'!$B$10:$J$27,O$8,0)="Y"),1,0), IF((VLOOKUP($C56,'CYP2C19 Haplotypes'!$B$10:$J$27,O$8,0)="Y"),1,0)),"Tested","Untested")</f>
        <v>Tested</v>
      </c>
      <c r="P56" t="str">
        <f>IF(AND(IF((VLOOKUP($B56,'CYP2C19 Haplotypes'!$B$10:$J$27,P$8,0)="Y"),1,0), IF((VLOOKUP($C56,'CYP2C19 Haplotypes'!$B$10:$J$27,P$8,0)="Y"),1,0)),"Tested","Untested")</f>
        <v>Untested</v>
      </c>
      <c r="Q56" t="str">
        <f>IF(AND(IF((VLOOKUP($B56,'CYP2C19 Haplotypes'!$B$10:$J$27,Q$8,0)="Y"),1,0), IF((VLOOKUP($C56,'CYP2C19 Haplotypes'!$B$10:$J$27,Q$8,0)="Y"),1,0)),"Tested","Untested")</f>
        <v>Untested</v>
      </c>
      <c r="R56" t="str">
        <f>IF(AND(IF((VLOOKUP($B56,'CYP2C19 Haplotypes'!$B$10:$J$27,R$8,0)="Y"),1,0), IF((VLOOKUP($C56,'CYP2C19 Haplotypes'!$B$10:$J$27,R$8,0)="Y"),1,0)),"Tested","Untested")</f>
        <v>Untested</v>
      </c>
      <c r="S56" t="str">
        <f>IF(AND(IF((VLOOKUP($B56,'CYP2C19 Haplotypes'!$B$10:$J$27,S$8,0)="Y"),1,0), IF((VLOOKUP($C56,'CYP2C19 Haplotypes'!$B$10:$J$27,S$8,0)="Y"),1,0)),"Tested","Untested")</f>
        <v>Untested</v>
      </c>
      <c r="T56" t="str">
        <f>IF(AND(IF((VLOOKUP($B56,'CYP2C19 Haplotypes'!$B$10:$J$27,T$8,0)="Y"),1,0), IF((VLOOKUP($C56,'CYP2C19 Haplotypes'!$B$10:$J$27,T$8,0)="Y"),1,0)),"Tested","Untested")</f>
        <v>Untested</v>
      </c>
      <c r="U56" t="str">
        <f>IF(AND(IF((VLOOKUP($B56,'CYP2C19 Haplotypes'!$B$10:$J$27,U$8,0)="Y"),1,0), IF((VLOOKUP($C56,'CYP2C19 Haplotypes'!$B$10:$J$27,U$8,0)="Y"),1,0)),"Tested","Untested")</f>
        <v>Untested</v>
      </c>
      <c r="X56" t="str">
        <f t="shared" si="9"/>
        <v>OK</v>
      </c>
      <c r="Y56" t="str">
        <f t="shared" si="10"/>
        <v>OK</v>
      </c>
      <c r="Z56" t="str">
        <f t="shared" si="11"/>
        <v>OK</v>
      </c>
      <c r="AA56" t="str">
        <f t="shared" si="12"/>
        <v>OK</v>
      </c>
      <c r="AB56" t="str">
        <f t="shared" si="13"/>
        <v>OK</v>
      </c>
      <c r="AC56" t="str">
        <f>IF(AND((S56="Tested"),ISNUMBER(#REF!)),"OK",IF(AND((S56="Tested"),NOT(ISNUMBER(#REF!))),("Missing " &amp; $D56),IF(AND((S56="Untested"),ISNUMBER(#REF!)),("Extra "&amp; $D56),IF(AND((S56="Untested"),NOT(ISNUMBER(#REF!))),"OK","Formula Error"))))</f>
        <v>OK</v>
      </c>
      <c r="AD56" t="str">
        <f t="shared" si="14"/>
        <v>OK</v>
      </c>
      <c r="AE56" t="str">
        <f t="shared" si="15"/>
        <v>OK</v>
      </c>
    </row>
    <row r="57" spans="1:31" ht="12">
      <c r="A57" s="128"/>
      <c r="B57" s="148" t="s">
        <v>75</v>
      </c>
      <c r="C57" s="149" t="s">
        <v>87</v>
      </c>
      <c r="D57" s="157" t="str">
        <f t="shared" si="8"/>
        <v>*2A/*13</v>
      </c>
      <c r="E57" s="221"/>
      <c r="F57" s="150">
        <v>3</v>
      </c>
      <c r="G57" s="150"/>
      <c r="H57" s="227"/>
      <c r="I57" s="150"/>
      <c r="J57" s="237"/>
      <c r="K57" s="236"/>
      <c r="L57" s="144"/>
      <c r="N57" t="str">
        <f>IF(AND(IF((VLOOKUP($B57,'CYP2C19 Haplotypes'!$B$10:$J$27,N$8,0)="Y"),1,0), IF((VLOOKUP($C57,'CYP2C19 Haplotypes'!$B$10:$J$27,N$8,0)="Y"),1,0)),"Tested","Untested")</f>
        <v>Untested</v>
      </c>
      <c r="O57" t="str">
        <f>IF(AND(IF((VLOOKUP($B57,'CYP2C19 Haplotypes'!$B$10:$J$27,O$8,0)="Y"),1,0), IF((VLOOKUP($C57,'CYP2C19 Haplotypes'!$B$10:$J$27,O$8,0)="Y"),1,0)),"Tested","Untested")</f>
        <v>Tested</v>
      </c>
      <c r="P57" t="str">
        <f>IF(AND(IF((VLOOKUP($B57,'CYP2C19 Haplotypes'!$B$10:$J$27,P$8,0)="Y"),1,0), IF((VLOOKUP($C57,'CYP2C19 Haplotypes'!$B$10:$J$27,P$8,0)="Y"),1,0)),"Tested","Untested")</f>
        <v>Untested</v>
      </c>
      <c r="Q57" t="str">
        <f>IF(AND(IF((VLOOKUP($B57,'CYP2C19 Haplotypes'!$B$10:$J$27,Q$8,0)="Y"),1,0), IF((VLOOKUP($C57,'CYP2C19 Haplotypes'!$B$10:$J$27,Q$8,0)="Y"),1,0)),"Tested","Untested")</f>
        <v>Untested</v>
      </c>
      <c r="R57" t="str">
        <f>IF(AND(IF((VLOOKUP($B57,'CYP2C19 Haplotypes'!$B$10:$J$27,R$8,0)="Y"),1,0), IF((VLOOKUP($C57,'CYP2C19 Haplotypes'!$B$10:$J$27,R$8,0)="Y"),1,0)),"Tested","Untested")</f>
        <v>Untested</v>
      </c>
      <c r="S57" t="str">
        <f>IF(AND(IF((VLOOKUP($B57,'CYP2C19 Haplotypes'!$B$10:$J$27,S$8,0)="Y"),1,0), IF((VLOOKUP($C57,'CYP2C19 Haplotypes'!$B$10:$J$27,S$8,0)="Y"),1,0)),"Tested","Untested")</f>
        <v>Untested</v>
      </c>
      <c r="T57" t="str">
        <f>IF(AND(IF((VLOOKUP($B57,'CYP2C19 Haplotypes'!$B$10:$J$27,T$8,0)="Y"),1,0), IF((VLOOKUP($C57,'CYP2C19 Haplotypes'!$B$10:$J$27,T$8,0)="Y"),1,0)),"Tested","Untested")</f>
        <v>Untested</v>
      </c>
      <c r="U57" t="str">
        <f>IF(AND(IF((VLOOKUP($B57,'CYP2C19 Haplotypes'!$B$10:$J$27,U$8,0)="Y"),1,0), IF((VLOOKUP($C57,'CYP2C19 Haplotypes'!$B$10:$J$27,U$8,0)="Y"),1,0)),"Tested","Untested")</f>
        <v>Untested</v>
      </c>
      <c r="X57" t="str">
        <f t="shared" si="9"/>
        <v>OK</v>
      </c>
      <c r="Y57" t="str">
        <f t="shared" si="10"/>
        <v>OK</v>
      </c>
      <c r="Z57" t="str">
        <f t="shared" si="11"/>
        <v>OK</v>
      </c>
      <c r="AA57" t="str">
        <f t="shared" si="12"/>
        <v>OK</v>
      </c>
      <c r="AB57" t="str">
        <f t="shared" si="13"/>
        <v>OK</v>
      </c>
      <c r="AC57" t="str">
        <f>IF(AND((S57="Tested"),ISNUMBER(#REF!)),"OK",IF(AND((S57="Tested"),NOT(ISNUMBER(#REF!))),("Missing " &amp; $D57),IF(AND((S57="Untested"),ISNUMBER(#REF!)),("Extra "&amp; $D57),IF(AND((S57="Untested"),NOT(ISNUMBER(#REF!))),"OK","Formula Error"))))</f>
        <v>OK</v>
      </c>
      <c r="AD57" t="str">
        <f t="shared" si="14"/>
        <v>OK</v>
      </c>
      <c r="AE57" t="str">
        <f t="shared" si="15"/>
        <v>OK</v>
      </c>
    </row>
    <row r="58" spans="1:31" ht="12">
      <c r="A58" s="128"/>
      <c r="B58" s="148" t="s">
        <v>75</v>
      </c>
      <c r="C58" s="149" t="s">
        <v>88</v>
      </c>
      <c r="D58" s="157" t="str">
        <f t="shared" si="8"/>
        <v>*2A/*14</v>
      </c>
      <c r="E58" s="221"/>
      <c r="F58" s="150">
        <v>0</v>
      </c>
      <c r="G58" s="150"/>
      <c r="H58" s="227"/>
      <c r="I58" s="150"/>
      <c r="J58" s="237"/>
      <c r="K58" s="236"/>
      <c r="L58" s="144"/>
      <c r="N58" t="str">
        <f>IF(AND(IF((VLOOKUP($B58,'CYP2C19 Haplotypes'!$B$10:$J$27,N$8,0)="Y"),1,0), IF((VLOOKUP($C58,'CYP2C19 Haplotypes'!$B$10:$J$27,N$8,0)="Y"),1,0)),"Tested","Untested")</f>
        <v>Untested</v>
      </c>
      <c r="O58" t="str">
        <f>IF(AND(IF((VLOOKUP($B58,'CYP2C19 Haplotypes'!$B$10:$J$27,O$8,0)="Y"),1,0), IF((VLOOKUP($C58,'CYP2C19 Haplotypes'!$B$10:$J$27,O$8,0)="Y"),1,0)),"Tested","Untested")</f>
        <v>Tested</v>
      </c>
      <c r="P58" t="str">
        <f>IF(AND(IF((VLOOKUP($B58,'CYP2C19 Haplotypes'!$B$10:$J$27,P$8,0)="Y"),1,0), IF((VLOOKUP($C58,'CYP2C19 Haplotypes'!$B$10:$J$27,P$8,0)="Y"),1,0)),"Tested","Untested")</f>
        <v>Untested</v>
      </c>
      <c r="Q58" t="str">
        <f>IF(AND(IF((VLOOKUP($B58,'CYP2C19 Haplotypes'!$B$10:$J$27,Q$8,0)="Y"),1,0), IF((VLOOKUP($C58,'CYP2C19 Haplotypes'!$B$10:$J$27,Q$8,0)="Y"),1,0)),"Tested","Untested")</f>
        <v>Untested</v>
      </c>
      <c r="R58" t="str">
        <f>IF(AND(IF((VLOOKUP($B58,'CYP2C19 Haplotypes'!$B$10:$J$27,R$8,0)="Y"),1,0), IF((VLOOKUP($C58,'CYP2C19 Haplotypes'!$B$10:$J$27,R$8,0)="Y"),1,0)),"Tested","Untested")</f>
        <v>Untested</v>
      </c>
      <c r="S58" t="str">
        <f>IF(AND(IF((VLOOKUP($B58,'CYP2C19 Haplotypes'!$B$10:$J$27,S$8,0)="Y"),1,0), IF((VLOOKUP($C58,'CYP2C19 Haplotypes'!$B$10:$J$27,S$8,0)="Y"),1,0)),"Tested","Untested")</f>
        <v>Untested</v>
      </c>
      <c r="T58" t="str">
        <f>IF(AND(IF((VLOOKUP($B58,'CYP2C19 Haplotypes'!$B$10:$J$27,T$8,0)="Y"),1,0), IF((VLOOKUP($C58,'CYP2C19 Haplotypes'!$B$10:$J$27,T$8,0)="Y"),1,0)),"Tested","Untested")</f>
        <v>Untested</v>
      </c>
      <c r="U58" t="str">
        <f>IF(AND(IF((VLOOKUP($B58,'CYP2C19 Haplotypes'!$B$10:$J$27,U$8,0)="Y"),1,0), IF((VLOOKUP($C58,'CYP2C19 Haplotypes'!$B$10:$J$27,U$8,0)="Y"),1,0)),"Tested","Untested")</f>
        <v>Untested</v>
      </c>
      <c r="X58" t="str">
        <f t="shared" si="9"/>
        <v>OK</v>
      </c>
      <c r="Y58" t="str">
        <f t="shared" si="10"/>
        <v>OK</v>
      </c>
      <c r="Z58" t="str">
        <f t="shared" si="11"/>
        <v>OK</v>
      </c>
      <c r="AA58" t="str">
        <f t="shared" si="12"/>
        <v>OK</v>
      </c>
      <c r="AB58" t="str">
        <f t="shared" si="13"/>
        <v>OK</v>
      </c>
      <c r="AC58" t="str">
        <f>IF(AND((S58="Tested"),ISNUMBER(#REF!)),"OK",IF(AND((S58="Tested"),NOT(ISNUMBER(#REF!))),("Missing " &amp; $D58),IF(AND((S58="Untested"),ISNUMBER(#REF!)),("Extra "&amp; $D58),IF(AND((S58="Untested"),NOT(ISNUMBER(#REF!))),"OK","Formula Error"))))</f>
        <v>OK</v>
      </c>
      <c r="AD58" t="str">
        <f t="shared" si="14"/>
        <v>OK</v>
      </c>
      <c r="AE58" t="str">
        <f t="shared" si="15"/>
        <v>OK</v>
      </c>
    </row>
    <row r="59" spans="1:31" ht="12">
      <c r="A59" s="128"/>
      <c r="B59" s="148" t="s">
        <v>75</v>
      </c>
      <c r="C59" s="149" t="s">
        <v>89</v>
      </c>
      <c r="D59" s="157" t="str">
        <f t="shared" si="8"/>
        <v>*2A/*15</v>
      </c>
      <c r="E59" s="221"/>
      <c r="F59" s="150">
        <v>8</v>
      </c>
      <c r="G59" s="150"/>
      <c r="H59" s="227"/>
      <c r="I59" s="150"/>
      <c r="J59" s="237"/>
      <c r="K59" s="236"/>
      <c r="L59" s="144"/>
      <c r="N59" t="str">
        <f>IF(AND(IF((VLOOKUP($B59,'CYP2C19 Haplotypes'!$B$10:$J$27,N$8,0)="Y"),1,0), IF((VLOOKUP($C59,'CYP2C19 Haplotypes'!$B$10:$J$27,N$8,0)="Y"),1,0)),"Tested","Untested")</f>
        <v>Untested</v>
      </c>
      <c r="O59" t="str">
        <f>IF(AND(IF((VLOOKUP($B59,'CYP2C19 Haplotypes'!$B$10:$J$27,O$8,0)="Y"),1,0), IF((VLOOKUP($C59,'CYP2C19 Haplotypes'!$B$10:$J$27,O$8,0)="Y"),1,0)),"Tested","Untested")</f>
        <v>Tested</v>
      </c>
      <c r="P59" t="str">
        <f>IF(AND(IF((VLOOKUP($B59,'CYP2C19 Haplotypes'!$B$10:$J$27,P$8,0)="Y"),1,0), IF((VLOOKUP($C59,'CYP2C19 Haplotypes'!$B$10:$J$27,P$8,0)="Y"),1,0)),"Tested","Untested")</f>
        <v>Untested</v>
      </c>
      <c r="Q59" t="str">
        <f>IF(AND(IF((VLOOKUP($B59,'CYP2C19 Haplotypes'!$B$10:$J$27,Q$8,0)="Y"),1,0), IF((VLOOKUP($C59,'CYP2C19 Haplotypes'!$B$10:$J$27,Q$8,0)="Y"),1,0)),"Tested","Untested")</f>
        <v>Untested</v>
      </c>
      <c r="R59" t="str">
        <f>IF(AND(IF((VLOOKUP($B59,'CYP2C19 Haplotypes'!$B$10:$J$27,R$8,0)="Y"),1,0), IF((VLOOKUP($C59,'CYP2C19 Haplotypes'!$B$10:$J$27,R$8,0)="Y"),1,0)),"Tested","Untested")</f>
        <v>Untested</v>
      </c>
      <c r="S59" t="str">
        <f>IF(AND(IF((VLOOKUP($B59,'CYP2C19 Haplotypes'!$B$10:$J$27,S$8,0)="Y"),1,0), IF((VLOOKUP($C59,'CYP2C19 Haplotypes'!$B$10:$J$27,S$8,0)="Y"),1,0)),"Tested","Untested")</f>
        <v>Untested</v>
      </c>
      <c r="T59" t="str">
        <f>IF(AND(IF((VLOOKUP($B59,'CYP2C19 Haplotypes'!$B$10:$J$27,T$8,0)="Y"),1,0), IF((VLOOKUP($C59,'CYP2C19 Haplotypes'!$B$10:$J$27,T$8,0)="Y"),1,0)),"Tested","Untested")</f>
        <v>Untested</v>
      </c>
      <c r="U59" t="str">
        <f>IF(AND(IF((VLOOKUP($B59,'CYP2C19 Haplotypes'!$B$10:$J$27,U$8,0)="Y"),1,0), IF((VLOOKUP($C59,'CYP2C19 Haplotypes'!$B$10:$J$27,U$8,0)="Y"),1,0)),"Tested","Untested")</f>
        <v>Untested</v>
      </c>
      <c r="X59" t="str">
        <f t="shared" si="9"/>
        <v>OK</v>
      </c>
      <c r="Y59" t="str">
        <f t="shared" si="10"/>
        <v>OK</v>
      </c>
      <c r="Z59" t="str">
        <f t="shared" si="11"/>
        <v>OK</v>
      </c>
      <c r="AA59" t="str">
        <f t="shared" si="12"/>
        <v>OK</v>
      </c>
      <c r="AB59" t="str">
        <f t="shared" si="13"/>
        <v>OK</v>
      </c>
      <c r="AC59" t="str">
        <f>IF(AND((S59="Tested"),ISNUMBER(#REF!)),"OK",IF(AND((S59="Tested"),NOT(ISNUMBER(#REF!))),("Missing " &amp; $D59),IF(AND((S59="Untested"),ISNUMBER(#REF!)),("Extra "&amp; $D59),IF(AND((S59="Untested"),NOT(ISNUMBER(#REF!))),"OK","Formula Error"))))</f>
        <v>OK</v>
      </c>
      <c r="AD59" t="str">
        <f t="shared" si="14"/>
        <v>OK</v>
      </c>
      <c r="AE59" t="str">
        <f t="shared" si="15"/>
        <v>OK</v>
      </c>
    </row>
    <row r="60" spans="1:31" ht="12">
      <c r="A60" s="128"/>
      <c r="B60" s="148" t="s">
        <v>75</v>
      </c>
      <c r="C60" s="149" t="s">
        <v>90</v>
      </c>
      <c r="D60" s="157" t="str">
        <f t="shared" si="8"/>
        <v>*2A/*17</v>
      </c>
      <c r="E60" s="221"/>
      <c r="F60" s="150">
        <v>77</v>
      </c>
      <c r="G60" s="150"/>
      <c r="H60" s="227"/>
      <c r="I60" s="150"/>
      <c r="J60" s="237"/>
      <c r="K60" s="236"/>
      <c r="L60" s="144"/>
      <c r="N60" t="str">
        <f>IF(AND(IF((VLOOKUP($B60,'CYP2C19 Haplotypes'!$B$10:$J$27,N$8,0)="Y"),1,0), IF((VLOOKUP($C60,'CYP2C19 Haplotypes'!$B$10:$J$27,N$8,0)="Y"),1,0)),"Tested","Untested")</f>
        <v>Untested</v>
      </c>
      <c r="O60" t="str">
        <f>IF(AND(IF((VLOOKUP($B60,'CYP2C19 Haplotypes'!$B$10:$J$27,O$8,0)="Y"),1,0), IF((VLOOKUP($C60,'CYP2C19 Haplotypes'!$B$10:$J$27,O$8,0)="Y"),1,0)),"Tested","Untested")</f>
        <v>Tested</v>
      </c>
      <c r="P60" t="str">
        <f>IF(AND(IF((VLOOKUP($B60,'CYP2C19 Haplotypes'!$B$10:$J$27,P$8,0)="Y"),1,0), IF((VLOOKUP($C60,'CYP2C19 Haplotypes'!$B$10:$J$27,P$8,0)="Y"),1,0)),"Tested","Untested")</f>
        <v>Untested</v>
      </c>
      <c r="Q60" t="str">
        <f>IF(AND(IF((VLOOKUP($B60,'CYP2C19 Haplotypes'!$B$10:$J$27,Q$8,0)="Y"),1,0), IF((VLOOKUP($C60,'CYP2C19 Haplotypes'!$B$10:$J$27,Q$8,0)="Y"),1,0)),"Tested","Untested")</f>
        <v>Untested</v>
      </c>
      <c r="R60" t="str">
        <f>IF(AND(IF((VLOOKUP($B60,'CYP2C19 Haplotypes'!$B$10:$J$27,R$8,0)="Y"),1,0), IF((VLOOKUP($C60,'CYP2C19 Haplotypes'!$B$10:$J$27,R$8,0)="Y"),1,0)),"Tested","Untested")</f>
        <v>Untested</v>
      </c>
      <c r="S60" t="str">
        <f>IF(AND(IF((VLOOKUP($B60,'CYP2C19 Haplotypes'!$B$10:$J$27,S$8,0)="Y"),1,0), IF((VLOOKUP($C60,'CYP2C19 Haplotypes'!$B$10:$J$27,S$8,0)="Y"),1,0)),"Tested","Untested")</f>
        <v>Untested</v>
      </c>
      <c r="T60" t="str">
        <f>IF(AND(IF((VLOOKUP($B60,'CYP2C19 Haplotypes'!$B$10:$J$27,T$8,0)="Y"),1,0), IF((VLOOKUP($C60,'CYP2C19 Haplotypes'!$B$10:$J$27,T$8,0)="Y"),1,0)),"Tested","Untested")</f>
        <v>Untested</v>
      </c>
      <c r="U60" t="str">
        <f>IF(AND(IF((VLOOKUP($B60,'CYP2C19 Haplotypes'!$B$10:$J$27,U$8,0)="Y"),1,0), IF((VLOOKUP($C60,'CYP2C19 Haplotypes'!$B$10:$J$27,U$8,0)="Y"),1,0)),"Tested","Untested")</f>
        <v>Untested</v>
      </c>
      <c r="X60" t="str">
        <f t="shared" si="9"/>
        <v>OK</v>
      </c>
      <c r="Y60" t="str">
        <f t="shared" si="10"/>
        <v>OK</v>
      </c>
      <c r="Z60" t="str">
        <f t="shared" si="11"/>
        <v>OK</v>
      </c>
      <c r="AA60" t="str">
        <f t="shared" si="12"/>
        <v>OK</v>
      </c>
      <c r="AB60" t="str">
        <f t="shared" si="13"/>
        <v>OK</v>
      </c>
      <c r="AC60" t="str">
        <f>IF(AND((S60="Tested"),ISNUMBER(#REF!)),"OK",IF(AND((S60="Tested"),NOT(ISNUMBER(#REF!))),("Missing " &amp; $D60),IF(AND((S60="Untested"),ISNUMBER(#REF!)),("Extra "&amp; $D60),IF(AND((S60="Untested"),NOT(ISNUMBER(#REF!))),"OK","Formula Error"))))</f>
        <v>OK</v>
      </c>
      <c r="AD60" t="str">
        <f t="shared" si="14"/>
        <v>OK</v>
      </c>
      <c r="AE60" t="str">
        <f t="shared" si="15"/>
        <v>OK</v>
      </c>
    </row>
    <row r="61" spans="1:31" ht="12">
      <c r="A61" s="128"/>
      <c r="B61" s="148" t="s">
        <v>76</v>
      </c>
      <c r="C61" s="149" t="s">
        <v>76</v>
      </c>
      <c r="D61" s="157" t="str">
        <f t="shared" si="8"/>
        <v>*2B/*2B</v>
      </c>
      <c r="E61" s="221"/>
      <c r="F61" s="150">
        <v>0</v>
      </c>
      <c r="G61" s="150"/>
      <c r="H61" s="227"/>
      <c r="I61" s="150"/>
      <c r="J61" s="237"/>
      <c r="K61" s="236"/>
      <c r="L61" s="144"/>
      <c r="N61" t="str">
        <f>IF(AND(IF((VLOOKUP($B61,'CYP2C19 Haplotypes'!$B$10:$J$27,N$8,0)="Y"),1,0), IF((VLOOKUP($C61,'CYP2C19 Haplotypes'!$B$10:$J$27,N$8,0)="Y"),1,0)),"Tested","Untested")</f>
        <v>Untested</v>
      </c>
      <c r="O61" t="str">
        <f>IF(AND(IF((VLOOKUP($B61,'CYP2C19 Haplotypes'!$B$10:$J$27,O$8,0)="Y"),1,0), IF((VLOOKUP($C61,'CYP2C19 Haplotypes'!$B$10:$J$27,O$8,0)="Y"),1,0)),"Tested","Untested")</f>
        <v>Tested</v>
      </c>
      <c r="P61" t="str">
        <f>IF(AND(IF((VLOOKUP($B61,'CYP2C19 Haplotypes'!$B$10:$J$27,P$8,0)="Y"),1,0), IF((VLOOKUP($C61,'CYP2C19 Haplotypes'!$B$10:$J$27,P$8,0)="Y"),1,0)),"Tested","Untested")</f>
        <v>Untested</v>
      </c>
      <c r="Q61" t="str">
        <f>IF(AND(IF((VLOOKUP($B61,'CYP2C19 Haplotypes'!$B$10:$J$27,Q$8,0)="Y"),1,0), IF((VLOOKUP($C61,'CYP2C19 Haplotypes'!$B$10:$J$27,Q$8,0)="Y"),1,0)),"Tested","Untested")</f>
        <v>Untested</v>
      </c>
      <c r="R61" t="str">
        <f>IF(AND(IF((VLOOKUP($B61,'CYP2C19 Haplotypes'!$B$10:$J$27,R$8,0)="Y"),1,0), IF((VLOOKUP($C61,'CYP2C19 Haplotypes'!$B$10:$J$27,R$8,0)="Y"),1,0)),"Tested","Untested")</f>
        <v>Untested</v>
      </c>
      <c r="S61" t="str">
        <f>IF(AND(IF((VLOOKUP($B61,'CYP2C19 Haplotypes'!$B$10:$J$27,S$8,0)="Y"),1,0), IF((VLOOKUP($C61,'CYP2C19 Haplotypes'!$B$10:$J$27,S$8,0)="Y"),1,0)),"Tested","Untested")</f>
        <v>Untested</v>
      </c>
      <c r="T61" t="str">
        <f>IF(AND(IF((VLOOKUP($B61,'CYP2C19 Haplotypes'!$B$10:$J$27,T$8,0)="Y"),1,0), IF((VLOOKUP($C61,'CYP2C19 Haplotypes'!$B$10:$J$27,T$8,0)="Y"),1,0)),"Tested","Untested")</f>
        <v>Untested</v>
      </c>
      <c r="U61" t="str">
        <f>IF(AND(IF((VLOOKUP($B61,'CYP2C19 Haplotypes'!$B$10:$J$27,U$8,0)="Y"),1,0), IF((VLOOKUP($C61,'CYP2C19 Haplotypes'!$B$10:$J$27,U$8,0)="Y"),1,0)),"Tested","Untested")</f>
        <v>Untested</v>
      </c>
      <c r="X61" t="str">
        <f t="shared" si="9"/>
        <v>OK</v>
      </c>
      <c r="Y61" t="str">
        <f t="shared" si="10"/>
        <v>OK</v>
      </c>
      <c r="Z61" t="str">
        <f t="shared" si="11"/>
        <v>OK</v>
      </c>
      <c r="AA61" t="str">
        <f t="shared" si="12"/>
        <v>OK</v>
      </c>
      <c r="AB61" t="str">
        <f t="shared" si="13"/>
        <v>OK</v>
      </c>
      <c r="AC61" t="str">
        <f>IF(AND((S61="Tested"),ISNUMBER(#REF!)),"OK",IF(AND((S61="Tested"),NOT(ISNUMBER(#REF!))),("Missing " &amp; $D61),IF(AND((S61="Untested"),ISNUMBER(#REF!)),("Extra "&amp; $D61),IF(AND((S61="Untested"),NOT(ISNUMBER(#REF!))),"OK","Formula Error"))))</f>
        <v>OK</v>
      </c>
      <c r="AD61" t="str">
        <f t="shared" si="14"/>
        <v>OK</v>
      </c>
      <c r="AE61" t="str">
        <f t="shared" si="15"/>
        <v>OK</v>
      </c>
    </row>
    <row r="62" spans="1:31" ht="12">
      <c r="A62" s="128"/>
      <c r="B62" s="148" t="s">
        <v>76</v>
      </c>
      <c r="C62" s="149" t="s">
        <v>77</v>
      </c>
      <c r="D62" s="157" t="str">
        <f t="shared" si="8"/>
        <v>*2B/*3</v>
      </c>
      <c r="E62" s="221"/>
      <c r="F62" s="150">
        <v>0</v>
      </c>
      <c r="G62" s="150"/>
      <c r="H62" s="227"/>
      <c r="I62" s="150"/>
      <c r="J62" s="237"/>
      <c r="K62" s="236"/>
      <c r="L62" s="144"/>
      <c r="N62" t="str">
        <f>IF(AND(IF((VLOOKUP($B62,'CYP2C19 Haplotypes'!$B$10:$J$27,N$8,0)="Y"),1,0), IF((VLOOKUP($C62,'CYP2C19 Haplotypes'!$B$10:$J$27,N$8,0)="Y"),1,0)),"Tested","Untested")</f>
        <v>Untested</v>
      </c>
      <c r="O62" t="str">
        <f>IF(AND(IF((VLOOKUP($B62,'CYP2C19 Haplotypes'!$B$10:$J$27,O$8,0)="Y"),1,0), IF((VLOOKUP($C62,'CYP2C19 Haplotypes'!$B$10:$J$27,O$8,0)="Y"),1,0)),"Tested","Untested")</f>
        <v>Tested</v>
      </c>
      <c r="P62" t="str">
        <f>IF(AND(IF((VLOOKUP($B62,'CYP2C19 Haplotypes'!$B$10:$J$27,P$8,0)="Y"),1,0), IF((VLOOKUP($C62,'CYP2C19 Haplotypes'!$B$10:$J$27,P$8,0)="Y"),1,0)),"Tested","Untested")</f>
        <v>Untested</v>
      </c>
      <c r="Q62" t="str">
        <f>IF(AND(IF((VLOOKUP($B62,'CYP2C19 Haplotypes'!$B$10:$J$27,Q$8,0)="Y"),1,0), IF((VLOOKUP($C62,'CYP2C19 Haplotypes'!$B$10:$J$27,Q$8,0)="Y"),1,0)),"Tested","Untested")</f>
        <v>Untested</v>
      </c>
      <c r="R62" t="str">
        <f>IF(AND(IF((VLOOKUP($B62,'CYP2C19 Haplotypes'!$B$10:$J$27,R$8,0)="Y"),1,0), IF((VLOOKUP($C62,'CYP2C19 Haplotypes'!$B$10:$J$27,R$8,0)="Y"),1,0)),"Tested","Untested")</f>
        <v>Untested</v>
      </c>
      <c r="S62" t="str">
        <f>IF(AND(IF((VLOOKUP($B62,'CYP2C19 Haplotypes'!$B$10:$J$27,S$8,0)="Y"),1,0), IF((VLOOKUP($C62,'CYP2C19 Haplotypes'!$B$10:$J$27,S$8,0)="Y"),1,0)),"Tested","Untested")</f>
        <v>Untested</v>
      </c>
      <c r="T62" t="str">
        <f>IF(AND(IF((VLOOKUP($B62,'CYP2C19 Haplotypes'!$B$10:$J$27,T$8,0)="Y"),1,0), IF((VLOOKUP($C62,'CYP2C19 Haplotypes'!$B$10:$J$27,T$8,0)="Y"),1,0)),"Tested","Untested")</f>
        <v>Untested</v>
      </c>
      <c r="U62" t="str">
        <f>IF(AND(IF((VLOOKUP($B62,'CYP2C19 Haplotypes'!$B$10:$J$27,U$8,0)="Y"),1,0), IF((VLOOKUP($C62,'CYP2C19 Haplotypes'!$B$10:$J$27,U$8,0)="Y"),1,0)),"Tested","Untested")</f>
        <v>Untested</v>
      </c>
      <c r="X62" t="str">
        <f t="shared" si="9"/>
        <v>OK</v>
      </c>
      <c r="Y62" t="str">
        <f t="shared" si="10"/>
        <v>OK</v>
      </c>
      <c r="Z62" t="str">
        <f t="shared" si="11"/>
        <v>OK</v>
      </c>
      <c r="AA62" t="str">
        <f t="shared" si="12"/>
        <v>OK</v>
      </c>
      <c r="AB62" t="str">
        <f t="shared" si="13"/>
        <v>OK</v>
      </c>
      <c r="AC62" t="str">
        <f>IF(AND((S62="Tested"),ISNUMBER(#REF!)),"OK",IF(AND((S62="Tested"),NOT(ISNUMBER(#REF!))),("Missing " &amp; $D62),IF(AND((S62="Untested"),ISNUMBER(#REF!)),("Extra "&amp; $D62),IF(AND((S62="Untested"),NOT(ISNUMBER(#REF!))),"OK","Formula Error"))))</f>
        <v>OK</v>
      </c>
      <c r="AD62" t="str">
        <f t="shared" si="14"/>
        <v>OK</v>
      </c>
      <c r="AE62" t="str">
        <f t="shared" si="15"/>
        <v>OK</v>
      </c>
    </row>
    <row r="63" spans="1:31" ht="12">
      <c r="A63" s="128"/>
      <c r="B63" s="148" t="s">
        <v>76</v>
      </c>
      <c r="C63" s="149" t="s">
        <v>78</v>
      </c>
      <c r="D63" s="157" t="str">
        <f t="shared" si="8"/>
        <v>*2B/*4</v>
      </c>
      <c r="E63" s="221"/>
      <c r="F63" s="150">
        <v>0</v>
      </c>
      <c r="G63" s="150"/>
      <c r="H63" s="227"/>
      <c r="I63" s="150"/>
      <c r="J63" s="237"/>
      <c r="K63" s="236"/>
      <c r="L63" s="144"/>
      <c r="N63" t="str">
        <f>IF(AND(IF((VLOOKUP($B63,'CYP2C19 Haplotypes'!$B$10:$J$27,N$8,0)="Y"),1,0), IF((VLOOKUP($C63,'CYP2C19 Haplotypes'!$B$10:$J$27,N$8,0)="Y"),1,0)),"Tested","Untested")</f>
        <v>Untested</v>
      </c>
      <c r="O63" t="str">
        <f>IF(AND(IF((VLOOKUP($B63,'CYP2C19 Haplotypes'!$B$10:$J$27,O$8,0)="Y"),1,0), IF((VLOOKUP($C63,'CYP2C19 Haplotypes'!$B$10:$J$27,O$8,0)="Y"),1,0)),"Tested","Untested")</f>
        <v>Tested</v>
      </c>
      <c r="P63" t="str">
        <f>IF(AND(IF((VLOOKUP($B63,'CYP2C19 Haplotypes'!$B$10:$J$27,P$8,0)="Y"),1,0), IF((VLOOKUP($C63,'CYP2C19 Haplotypes'!$B$10:$J$27,P$8,0)="Y"),1,0)),"Tested","Untested")</f>
        <v>Untested</v>
      </c>
      <c r="Q63" t="str">
        <f>IF(AND(IF((VLOOKUP($B63,'CYP2C19 Haplotypes'!$B$10:$J$27,Q$8,0)="Y"),1,0), IF((VLOOKUP($C63,'CYP2C19 Haplotypes'!$B$10:$J$27,Q$8,0)="Y"),1,0)),"Tested","Untested")</f>
        <v>Untested</v>
      </c>
      <c r="R63" t="str">
        <f>IF(AND(IF((VLOOKUP($B63,'CYP2C19 Haplotypes'!$B$10:$J$27,R$8,0)="Y"),1,0), IF((VLOOKUP($C63,'CYP2C19 Haplotypes'!$B$10:$J$27,R$8,0)="Y"),1,0)),"Tested","Untested")</f>
        <v>Untested</v>
      </c>
      <c r="S63" t="str">
        <f>IF(AND(IF((VLOOKUP($B63,'CYP2C19 Haplotypes'!$B$10:$J$27,S$8,0)="Y"),1,0), IF((VLOOKUP($C63,'CYP2C19 Haplotypes'!$B$10:$J$27,S$8,0)="Y"),1,0)),"Tested","Untested")</f>
        <v>Untested</v>
      </c>
      <c r="T63" t="str">
        <f>IF(AND(IF((VLOOKUP($B63,'CYP2C19 Haplotypes'!$B$10:$J$27,T$8,0)="Y"),1,0), IF((VLOOKUP($C63,'CYP2C19 Haplotypes'!$B$10:$J$27,T$8,0)="Y"),1,0)),"Tested","Untested")</f>
        <v>Untested</v>
      </c>
      <c r="U63" t="str">
        <f>IF(AND(IF((VLOOKUP($B63,'CYP2C19 Haplotypes'!$B$10:$J$27,U$8,0)="Y"),1,0), IF((VLOOKUP($C63,'CYP2C19 Haplotypes'!$B$10:$J$27,U$8,0)="Y"),1,0)),"Tested","Untested")</f>
        <v>Untested</v>
      </c>
      <c r="X63" t="str">
        <f t="shared" si="9"/>
        <v>OK</v>
      </c>
      <c r="Y63" t="str">
        <f t="shared" si="10"/>
        <v>OK</v>
      </c>
      <c r="Z63" t="str">
        <f t="shared" si="11"/>
        <v>OK</v>
      </c>
      <c r="AA63" t="str">
        <f t="shared" si="12"/>
        <v>OK</v>
      </c>
      <c r="AB63" t="str">
        <f t="shared" si="13"/>
        <v>OK</v>
      </c>
      <c r="AC63" t="str">
        <f>IF(AND((S63="Tested"),ISNUMBER(#REF!)),"OK",IF(AND((S63="Tested"),NOT(ISNUMBER(#REF!))),("Missing " &amp; $D63),IF(AND((S63="Untested"),ISNUMBER(#REF!)),("Extra "&amp; $D63),IF(AND((S63="Untested"),NOT(ISNUMBER(#REF!))),"OK","Formula Error"))))</f>
        <v>OK</v>
      </c>
      <c r="AD63" t="str">
        <f t="shared" si="14"/>
        <v>OK</v>
      </c>
      <c r="AE63" t="str">
        <f t="shared" si="15"/>
        <v>OK</v>
      </c>
    </row>
    <row r="64" spans="1:31" ht="12">
      <c r="A64" s="128"/>
      <c r="B64" s="148" t="s">
        <v>76</v>
      </c>
      <c r="C64" s="149" t="s">
        <v>79</v>
      </c>
      <c r="D64" s="157" t="str">
        <f t="shared" si="8"/>
        <v>*2B/*5</v>
      </c>
      <c r="E64" s="221"/>
      <c r="F64" s="150">
        <v>0</v>
      </c>
      <c r="G64" s="150"/>
      <c r="H64" s="227"/>
      <c r="I64" s="150"/>
      <c r="J64" s="237"/>
      <c r="K64" s="236"/>
      <c r="L64" s="144"/>
      <c r="N64" t="str">
        <f>IF(AND(IF((VLOOKUP($B64,'CYP2C19 Haplotypes'!$B$10:$J$27,N$8,0)="Y"),1,0), IF((VLOOKUP($C64,'CYP2C19 Haplotypes'!$B$10:$J$27,N$8,0)="Y"),1,0)),"Tested","Untested")</f>
        <v>Untested</v>
      </c>
      <c r="O64" t="str">
        <f>IF(AND(IF((VLOOKUP($B64,'CYP2C19 Haplotypes'!$B$10:$J$27,O$8,0)="Y"),1,0), IF((VLOOKUP($C64,'CYP2C19 Haplotypes'!$B$10:$J$27,O$8,0)="Y"),1,0)),"Tested","Untested")</f>
        <v>Tested</v>
      </c>
      <c r="P64" t="str">
        <f>IF(AND(IF((VLOOKUP($B64,'CYP2C19 Haplotypes'!$B$10:$J$27,P$8,0)="Y"),1,0), IF((VLOOKUP($C64,'CYP2C19 Haplotypes'!$B$10:$J$27,P$8,0)="Y"),1,0)),"Tested","Untested")</f>
        <v>Untested</v>
      </c>
      <c r="Q64" t="str">
        <f>IF(AND(IF((VLOOKUP($B64,'CYP2C19 Haplotypes'!$B$10:$J$27,Q$8,0)="Y"),1,0), IF((VLOOKUP($C64,'CYP2C19 Haplotypes'!$B$10:$J$27,Q$8,0)="Y"),1,0)),"Tested","Untested")</f>
        <v>Untested</v>
      </c>
      <c r="R64" t="str">
        <f>IF(AND(IF((VLOOKUP($B64,'CYP2C19 Haplotypes'!$B$10:$J$27,R$8,0)="Y"),1,0), IF((VLOOKUP($C64,'CYP2C19 Haplotypes'!$B$10:$J$27,R$8,0)="Y"),1,0)),"Tested","Untested")</f>
        <v>Untested</v>
      </c>
      <c r="S64" t="str">
        <f>IF(AND(IF((VLOOKUP($B64,'CYP2C19 Haplotypes'!$B$10:$J$27,S$8,0)="Y"),1,0), IF((VLOOKUP($C64,'CYP2C19 Haplotypes'!$B$10:$J$27,S$8,0)="Y"),1,0)),"Tested","Untested")</f>
        <v>Untested</v>
      </c>
      <c r="T64" t="str">
        <f>IF(AND(IF((VLOOKUP($B64,'CYP2C19 Haplotypes'!$B$10:$J$27,T$8,0)="Y"),1,0), IF((VLOOKUP($C64,'CYP2C19 Haplotypes'!$B$10:$J$27,T$8,0)="Y"),1,0)),"Tested","Untested")</f>
        <v>Untested</v>
      </c>
      <c r="U64" t="str">
        <f>IF(AND(IF((VLOOKUP($B64,'CYP2C19 Haplotypes'!$B$10:$J$27,U$8,0)="Y"),1,0), IF((VLOOKUP($C64,'CYP2C19 Haplotypes'!$B$10:$J$27,U$8,0)="Y"),1,0)),"Tested","Untested")</f>
        <v>Untested</v>
      </c>
      <c r="X64" t="str">
        <f t="shared" si="9"/>
        <v>OK</v>
      </c>
      <c r="Y64" t="str">
        <f t="shared" si="10"/>
        <v>OK</v>
      </c>
      <c r="Z64" t="str">
        <f t="shared" si="11"/>
        <v>OK</v>
      </c>
      <c r="AA64" t="str">
        <f t="shared" si="12"/>
        <v>OK</v>
      </c>
      <c r="AB64" t="str">
        <f t="shared" si="13"/>
        <v>OK</v>
      </c>
      <c r="AC64" t="str">
        <f>IF(AND((S64="Tested"),ISNUMBER(#REF!)),"OK",IF(AND((S64="Tested"),NOT(ISNUMBER(#REF!))),("Missing " &amp; $D64),IF(AND((S64="Untested"),ISNUMBER(#REF!)),("Extra "&amp; $D64),IF(AND((S64="Untested"),NOT(ISNUMBER(#REF!))),"OK","Formula Error"))))</f>
        <v>OK</v>
      </c>
      <c r="AD64" t="str">
        <f t="shared" si="14"/>
        <v>OK</v>
      </c>
      <c r="AE64" t="str">
        <f t="shared" si="15"/>
        <v>OK</v>
      </c>
    </row>
    <row r="65" spans="1:31" ht="12">
      <c r="A65" s="128"/>
      <c r="B65" s="148" t="s">
        <v>76</v>
      </c>
      <c r="C65" s="149" t="s">
        <v>80</v>
      </c>
      <c r="D65" s="157" t="str">
        <f t="shared" si="8"/>
        <v>*2B/*6</v>
      </c>
      <c r="E65" s="221"/>
      <c r="F65" s="150">
        <v>0</v>
      </c>
      <c r="G65" s="150"/>
      <c r="H65" s="227"/>
      <c r="I65" s="150"/>
      <c r="J65" s="237"/>
      <c r="K65" s="236"/>
      <c r="L65" s="144"/>
      <c r="N65" t="str">
        <f>IF(AND(IF((VLOOKUP($B65,'CYP2C19 Haplotypes'!$B$10:$J$27,N$8,0)="Y"),1,0), IF((VLOOKUP($C65,'CYP2C19 Haplotypes'!$B$10:$J$27,N$8,0)="Y"),1,0)),"Tested","Untested")</f>
        <v>Untested</v>
      </c>
      <c r="O65" t="str">
        <f>IF(AND(IF((VLOOKUP($B65,'CYP2C19 Haplotypes'!$B$10:$J$27,O$8,0)="Y"),1,0), IF((VLOOKUP($C65,'CYP2C19 Haplotypes'!$B$10:$J$27,O$8,0)="Y"),1,0)),"Tested","Untested")</f>
        <v>Tested</v>
      </c>
      <c r="P65" t="str">
        <f>IF(AND(IF((VLOOKUP($B65,'CYP2C19 Haplotypes'!$B$10:$J$27,P$8,0)="Y"),1,0), IF((VLOOKUP($C65,'CYP2C19 Haplotypes'!$B$10:$J$27,P$8,0)="Y"),1,0)),"Tested","Untested")</f>
        <v>Untested</v>
      </c>
      <c r="Q65" t="str">
        <f>IF(AND(IF((VLOOKUP($B65,'CYP2C19 Haplotypes'!$B$10:$J$27,Q$8,0)="Y"),1,0), IF((VLOOKUP($C65,'CYP2C19 Haplotypes'!$B$10:$J$27,Q$8,0)="Y"),1,0)),"Tested","Untested")</f>
        <v>Untested</v>
      </c>
      <c r="R65" t="str">
        <f>IF(AND(IF((VLOOKUP($B65,'CYP2C19 Haplotypes'!$B$10:$J$27,R$8,0)="Y"),1,0), IF((VLOOKUP($C65,'CYP2C19 Haplotypes'!$B$10:$J$27,R$8,0)="Y"),1,0)),"Tested","Untested")</f>
        <v>Untested</v>
      </c>
      <c r="S65" t="str">
        <f>IF(AND(IF((VLOOKUP($B65,'CYP2C19 Haplotypes'!$B$10:$J$27,S$8,0)="Y"),1,0), IF((VLOOKUP($C65,'CYP2C19 Haplotypes'!$B$10:$J$27,S$8,0)="Y"),1,0)),"Tested","Untested")</f>
        <v>Untested</v>
      </c>
      <c r="T65" t="str">
        <f>IF(AND(IF((VLOOKUP($B65,'CYP2C19 Haplotypes'!$B$10:$J$27,T$8,0)="Y"),1,0), IF((VLOOKUP($C65,'CYP2C19 Haplotypes'!$B$10:$J$27,T$8,0)="Y"),1,0)),"Tested","Untested")</f>
        <v>Untested</v>
      </c>
      <c r="U65" t="str">
        <f>IF(AND(IF((VLOOKUP($B65,'CYP2C19 Haplotypes'!$B$10:$J$27,U$8,0)="Y"),1,0), IF((VLOOKUP($C65,'CYP2C19 Haplotypes'!$B$10:$J$27,U$8,0)="Y"),1,0)),"Tested","Untested")</f>
        <v>Untested</v>
      </c>
      <c r="X65" t="str">
        <f t="shared" si="9"/>
        <v>OK</v>
      </c>
      <c r="Y65" t="str">
        <f t="shared" si="10"/>
        <v>OK</v>
      </c>
      <c r="Z65" t="str">
        <f t="shared" si="11"/>
        <v>OK</v>
      </c>
      <c r="AA65" t="str">
        <f t="shared" si="12"/>
        <v>OK</v>
      </c>
      <c r="AB65" t="str">
        <f t="shared" si="13"/>
        <v>OK</v>
      </c>
      <c r="AC65" t="str">
        <f>IF(AND((S65="Tested"),ISNUMBER(#REF!)),"OK",IF(AND((S65="Tested"),NOT(ISNUMBER(#REF!))),("Missing " &amp; $D65),IF(AND((S65="Untested"),ISNUMBER(#REF!)),("Extra "&amp; $D65),IF(AND((S65="Untested"),NOT(ISNUMBER(#REF!))),"OK","Formula Error"))))</f>
        <v>OK</v>
      </c>
      <c r="AD65" t="str">
        <f t="shared" si="14"/>
        <v>OK</v>
      </c>
      <c r="AE65" t="str">
        <f t="shared" si="15"/>
        <v>OK</v>
      </c>
    </row>
    <row r="66" spans="1:31" ht="12">
      <c r="A66" s="128"/>
      <c r="B66" s="148" t="s">
        <v>76</v>
      </c>
      <c r="C66" s="149" t="s">
        <v>81</v>
      </c>
      <c r="D66" s="157" t="str">
        <f t="shared" si="8"/>
        <v>*2B/*7</v>
      </c>
      <c r="E66" s="221"/>
      <c r="F66" s="150">
        <v>0</v>
      </c>
      <c r="G66" s="150"/>
      <c r="H66" s="227"/>
      <c r="I66" s="150"/>
      <c r="J66" s="237"/>
      <c r="K66" s="236"/>
      <c r="L66" s="144"/>
      <c r="N66" t="str">
        <f>IF(AND(IF((VLOOKUP($B66,'CYP2C19 Haplotypes'!$B$10:$J$27,N$8,0)="Y"),1,0), IF((VLOOKUP($C66,'CYP2C19 Haplotypes'!$B$10:$J$27,N$8,0)="Y"),1,0)),"Tested","Untested")</f>
        <v>Untested</v>
      </c>
      <c r="O66" t="str">
        <f>IF(AND(IF((VLOOKUP($B66,'CYP2C19 Haplotypes'!$B$10:$J$27,O$8,0)="Y"),1,0), IF((VLOOKUP($C66,'CYP2C19 Haplotypes'!$B$10:$J$27,O$8,0)="Y"),1,0)),"Tested","Untested")</f>
        <v>Tested</v>
      </c>
      <c r="P66" t="str">
        <f>IF(AND(IF((VLOOKUP($B66,'CYP2C19 Haplotypes'!$B$10:$J$27,P$8,0)="Y"),1,0), IF((VLOOKUP($C66,'CYP2C19 Haplotypes'!$B$10:$J$27,P$8,0)="Y"),1,0)),"Tested","Untested")</f>
        <v>Untested</v>
      </c>
      <c r="Q66" t="str">
        <f>IF(AND(IF((VLOOKUP($B66,'CYP2C19 Haplotypes'!$B$10:$J$27,Q$8,0)="Y"),1,0), IF((VLOOKUP($C66,'CYP2C19 Haplotypes'!$B$10:$J$27,Q$8,0)="Y"),1,0)),"Tested","Untested")</f>
        <v>Untested</v>
      </c>
      <c r="R66" t="str">
        <f>IF(AND(IF((VLOOKUP($B66,'CYP2C19 Haplotypes'!$B$10:$J$27,R$8,0)="Y"),1,0), IF((VLOOKUP($C66,'CYP2C19 Haplotypes'!$B$10:$J$27,R$8,0)="Y"),1,0)),"Tested","Untested")</f>
        <v>Untested</v>
      </c>
      <c r="S66" t="str">
        <f>IF(AND(IF((VLOOKUP($B66,'CYP2C19 Haplotypes'!$B$10:$J$27,S$8,0)="Y"),1,0), IF((VLOOKUP($C66,'CYP2C19 Haplotypes'!$B$10:$J$27,S$8,0)="Y"),1,0)),"Tested","Untested")</f>
        <v>Untested</v>
      </c>
      <c r="T66" t="str">
        <f>IF(AND(IF((VLOOKUP($B66,'CYP2C19 Haplotypes'!$B$10:$J$27,T$8,0)="Y"),1,0), IF((VLOOKUP($C66,'CYP2C19 Haplotypes'!$B$10:$J$27,T$8,0)="Y"),1,0)),"Tested","Untested")</f>
        <v>Untested</v>
      </c>
      <c r="U66" t="str">
        <f>IF(AND(IF((VLOOKUP($B66,'CYP2C19 Haplotypes'!$B$10:$J$27,U$8,0)="Y"),1,0), IF((VLOOKUP($C66,'CYP2C19 Haplotypes'!$B$10:$J$27,U$8,0)="Y"),1,0)),"Tested","Untested")</f>
        <v>Untested</v>
      </c>
      <c r="X66" t="str">
        <f t="shared" si="9"/>
        <v>OK</v>
      </c>
      <c r="Y66" t="str">
        <f t="shared" si="10"/>
        <v>OK</v>
      </c>
      <c r="Z66" t="str">
        <f t="shared" si="11"/>
        <v>OK</v>
      </c>
      <c r="AA66" t="str">
        <f t="shared" si="12"/>
        <v>OK</v>
      </c>
      <c r="AB66" t="str">
        <f t="shared" si="13"/>
        <v>OK</v>
      </c>
      <c r="AC66" t="str">
        <f>IF(AND((S66="Tested"),ISNUMBER(#REF!)),"OK",IF(AND((S66="Tested"),NOT(ISNUMBER(#REF!))),("Missing " &amp; $D66),IF(AND((S66="Untested"),ISNUMBER(#REF!)),("Extra "&amp; $D66),IF(AND((S66="Untested"),NOT(ISNUMBER(#REF!))),"OK","Formula Error"))))</f>
        <v>OK</v>
      </c>
      <c r="AD66" t="str">
        <f t="shared" si="14"/>
        <v>OK</v>
      </c>
      <c r="AE66" t="str">
        <f t="shared" si="15"/>
        <v>OK</v>
      </c>
    </row>
    <row r="67" spans="1:31" ht="12">
      <c r="A67" s="128"/>
      <c r="B67" s="148" t="s">
        <v>76</v>
      </c>
      <c r="C67" s="149" t="s">
        <v>82</v>
      </c>
      <c r="D67" s="157" t="str">
        <f t="shared" si="8"/>
        <v>*2B/*8</v>
      </c>
      <c r="E67" s="221"/>
      <c r="F67" s="150">
        <v>1</v>
      </c>
      <c r="G67" s="150"/>
      <c r="H67" s="227"/>
      <c r="I67" s="150"/>
      <c r="J67" s="237"/>
      <c r="K67" s="236"/>
      <c r="L67" s="144"/>
      <c r="N67" t="str">
        <f>IF(AND(IF((VLOOKUP($B67,'CYP2C19 Haplotypes'!$B$10:$J$27,N$8,0)="Y"),1,0), IF((VLOOKUP($C67,'CYP2C19 Haplotypes'!$B$10:$J$27,N$8,0)="Y"),1,0)),"Tested","Untested")</f>
        <v>Untested</v>
      </c>
      <c r="O67" t="str">
        <f>IF(AND(IF((VLOOKUP($B67,'CYP2C19 Haplotypes'!$B$10:$J$27,O$8,0)="Y"),1,0), IF((VLOOKUP($C67,'CYP2C19 Haplotypes'!$B$10:$J$27,O$8,0)="Y"),1,0)),"Tested","Untested")</f>
        <v>Tested</v>
      </c>
      <c r="P67" t="str">
        <f>IF(AND(IF((VLOOKUP($B67,'CYP2C19 Haplotypes'!$B$10:$J$27,P$8,0)="Y"),1,0), IF((VLOOKUP($C67,'CYP2C19 Haplotypes'!$B$10:$J$27,P$8,0)="Y"),1,0)),"Tested","Untested")</f>
        <v>Untested</v>
      </c>
      <c r="Q67" t="str">
        <f>IF(AND(IF((VLOOKUP($B67,'CYP2C19 Haplotypes'!$B$10:$J$27,Q$8,0)="Y"),1,0), IF((VLOOKUP($C67,'CYP2C19 Haplotypes'!$B$10:$J$27,Q$8,0)="Y"),1,0)),"Tested","Untested")</f>
        <v>Untested</v>
      </c>
      <c r="R67" t="str">
        <f>IF(AND(IF((VLOOKUP($B67,'CYP2C19 Haplotypes'!$B$10:$J$27,R$8,0)="Y"),1,0), IF((VLOOKUP($C67,'CYP2C19 Haplotypes'!$B$10:$J$27,R$8,0)="Y"),1,0)),"Tested","Untested")</f>
        <v>Untested</v>
      </c>
      <c r="S67" t="str">
        <f>IF(AND(IF((VLOOKUP($B67,'CYP2C19 Haplotypes'!$B$10:$J$27,S$8,0)="Y"),1,0), IF((VLOOKUP($C67,'CYP2C19 Haplotypes'!$B$10:$J$27,S$8,0)="Y"),1,0)),"Tested","Untested")</f>
        <v>Untested</v>
      </c>
      <c r="T67" t="str">
        <f>IF(AND(IF((VLOOKUP($B67,'CYP2C19 Haplotypes'!$B$10:$J$27,T$8,0)="Y"),1,0), IF((VLOOKUP($C67,'CYP2C19 Haplotypes'!$B$10:$J$27,T$8,0)="Y"),1,0)),"Tested","Untested")</f>
        <v>Untested</v>
      </c>
      <c r="U67" t="str">
        <f>IF(AND(IF((VLOOKUP($B67,'CYP2C19 Haplotypes'!$B$10:$J$27,U$8,0)="Y"),1,0), IF((VLOOKUP($C67,'CYP2C19 Haplotypes'!$B$10:$J$27,U$8,0)="Y"),1,0)),"Tested","Untested")</f>
        <v>Untested</v>
      </c>
      <c r="X67" t="str">
        <f t="shared" si="9"/>
        <v>OK</v>
      </c>
      <c r="Y67" t="str">
        <f t="shared" si="10"/>
        <v>OK</v>
      </c>
      <c r="Z67" t="str">
        <f t="shared" si="11"/>
        <v>OK</v>
      </c>
      <c r="AA67" t="str">
        <f t="shared" si="12"/>
        <v>OK</v>
      </c>
      <c r="AB67" t="str">
        <f t="shared" si="13"/>
        <v>OK</v>
      </c>
      <c r="AC67" t="str">
        <f>IF(AND((S67="Tested"),ISNUMBER(#REF!)),"OK",IF(AND((S67="Tested"),NOT(ISNUMBER(#REF!))),("Missing " &amp; $D67),IF(AND((S67="Untested"),ISNUMBER(#REF!)),("Extra "&amp; $D67),IF(AND((S67="Untested"),NOT(ISNUMBER(#REF!))),"OK","Formula Error"))))</f>
        <v>OK</v>
      </c>
      <c r="AD67" t="str">
        <f t="shared" si="14"/>
        <v>OK</v>
      </c>
      <c r="AE67" t="str">
        <f t="shared" si="15"/>
        <v>OK</v>
      </c>
    </row>
    <row r="68" spans="1:31" ht="12">
      <c r="A68" s="128"/>
      <c r="B68" s="148" t="s">
        <v>76</v>
      </c>
      <c r="C68" s="149" t="s">
        <v>83</v>
      </c>
      <c r="D68" s="157" t="str">
        <f t="shared" si="8"/>
        <v>*2B/*9</v>
      </c>
      <c r="E68" s="221"/>
      <c r="F68" s="150">
        <v>0</v>
      </c>
      <c r="G68" s="150"/>
      <c r="H68" s="227"/>
      <c r="I68" s="150"/>
      <c r="J68" s="237"/>
      <c r="K68" s="236"/>
      <c r="L68" s="144"/>
      <c r="N68" t="str">
        <f>IF(AND(IF((VLOOKUP($B68,'CYP2C19 Haplotypes'!$B$10:$J$27,N$8,0)="Y"),1,0), IF((VLOOKUP($C68,'CYP2C19 Haplotypes'!$B$10:$J$27,N$8,0)="Y"),1,0)),"Tested","Untested")</f>
        <v>Untested</v>
      </c>
      <c r="O68" t="str">
        <f>IF(AND(IF((VLOOKUP($B68,'CYP2C19 Haplotypes'!$B$10:$J$27,O$8,0)="Y"),1,0), IF((VLOOKUP($C68,'CYP2C19 Haplotypes'!$B$10:$J$27,O$8,0)="Y"),1,0)),"Tested","Untested")</f>
        <v>Tested</v>
      </c>
      <c r="P68" t="str">
        <f>IF(AND(IF((VLOOKUP($B68,'CYP2C19 Haplotypes'!$B$10:$J$27,P$8,0)="Y"),1,0), IF((VLOOKUP($C68,'CYP2C19 Haplotypes'!$B$10:$J$27,P$8,0)="Y"),1,0)),"Tested","Untested")</f>
        <v>Untested</v>
      </c>
      <c r="Q68" t="str">
        <f>IF(AND(IF((VLOOKUP($B68,'CYP2C19 Haplotypes'!$B$10:$J$27,Q$8,0)="Y"),1,0), IF((VLOOKUP($C68,'CYP2C19 Haplotypes'!$B$10:$J$27,Q$8,0)="Y"),1,0)),"Tested","Untested")</f>
        <v>Untested</v>
      </c>
      <c r="R68" t="str">
        <f>IF(AND(IF((VLOOKUP($B68,'CYP2C19 Haplotypes'!$B$10:$J$27,R$8,0)="Y"),1,0), IF((VLOOKUP($C68,'CYP2C19 Haplotypes'!$B$10:$J$27,R$8,0)="Y"),1,0)),"Tested","Untested")</f>
        <v>Untested</v>
      </c>
      <c r="S68" t="str">
        <f>IF(AND(IF((VLOOKUP($B68,'CYP2C19 Haplotypes'!$B$10:$J$27,S$8,0)="Y"),1,0), IF((VLOOKUP($C68,'CYP2C19 Haplotypes'!$B$10:$J$27,S$8,0)="Y"),1,0)),"Tested","Untested")</f>
        <v>Untested</v>
      </c>
      <c r="T68" t="str">
        <f>IF(AND(IF((VLOOKUP($B68,'CYP2C19 Haplotypes'!$B$10:$J$27,T$8,0)="Y"),1,0), IF((VLOOKUP($C68,'CYP2C19 Haplotypes'!$B$10:$J$27,T$8,0)="Y"),1,0)),"Tested","Untested")</f>
        <v>Untested</v>
      </c>
      <c r="U68" t="str">
        <f>IF(AND(IF((VLOOKUP($B68,'CYP2C19 Haplotypes'!$B$10:$J$27,U$8,0)="Y"),1,0), IF((VLOOKUP($C68,'CYP2C19 Haplotypes'!$B$10:$J$27,U$8,0)="Y"),1,0)),"Tested","Untested")</f>
        <v>Untested</v>
      </c>
      <c r="X68" t="str">
        <f t="shared" si="9"/>
        <v>OK</v>
      </c>
      <c r="Y68" t="str">
        <f t="shared" si="10"/>
        <v>OK</v>
      </c>
      <c r="Z68" t="str">
        <f t="shared" si="11"/>
        <v>OK</v>
      </c>
      <c r="AA68" t="str">
        <f t="shared" si="12"/>
        <v>OK</v>
      </c>
      <c r="AB68" t="str">
        <f t="shared" si="13"/>
        <v>OK</v>
      </c>
      <c r="AC68" t="str">
        <f>IF(AND((S68="Tested"),ISNUMBER(#REF!)),"OK",IF(AND((S68="Tested"),NOT(ISNUMBER(#REF!))),("Missing " &amp; $D68),IF(AND((S68="Untested"),ISNUMBER(#REF!)),("Extra "&amp; $D68),IF(AND((S68="Untested"),NOT(ISNUMBER(#REF!))),"OK","Formula Error"))))</f>
        <v>OK</v>
      </c>
      <c r="AD68" t="str">
        <f t="shared" si="14"/>
        <v>OK</v>
      </c>
      <c r="AE68" t="str">
        <f t="shared" si="15"/>
        <v>OK</v>
      </c>
    </row>
    <row r="69" spans="1:31" ht="12">
      <c r="A69" s="128"/>
      <c r="B69" s="148" t="s">
        <v>76</v>
      </c>
      <c r="C69" s="149" t="s">
        <v>84</v>
      </c>
      <c r="D69" s="157" t="str">
        <f t="shared" si="8"/>
        <v>*2B/*10</v>
      </c>
      <c r="E69" s="221"/>
      <c r="F69" s="150">
        <v>0</v>
      </c>
      <c r="G69" s="150"/>
      <c r="H69" s="227"/>
      <c r="I69" s="150"/>
      <c r="J69" s="237"/>
      <c r="K69" s="236"/>
      <c r="L69" s="144"/>
      <c r="N69" t="str">
        <f>IF(AND(IF((VLOOKUP($B69,'CYP2C19 Haplotypes'!$B$10:$J$27,N$8,0)="Y"),1,0), IF((VLOOKUP($C69,'CYP2C19 Haplotypes'!$B$10:$J$27,N$8,0)="Y"),1,0)),"Tested","Untested")</f>
        <v>Untested</v>
      </c>
      <c r="O69" t="str">
        <f>IF(AND(IF((VLOOKUP($B69,'CYP2C19 Haplotypes'!$B$10:$J$27,O$8,0)="Y"),1,0), IF((VLOOKUP($C69,'CYP2C19 Haplotypes'!$B$10:$J$27,O$8,0)="Y"),1,0)),"Tested","Untested")</f>
        <v>Tested</v>
      </c>
      <c r="P69" t="str">
        <f>IF(AND(IF((VLOOKUP($B69,'CYP2C19 Haplotypes'!$B$10:$J$27,P$8,0)="Y"),1,0), IF((VLOOKUP($C69,'CYP2C19 Haplotypes'!$B$10:$J$27,P$8,0)="Y"),1,0)),"Tested","Untested")</f>
        <v>Untested</v>
      </c>
      <c r="Q69" t="str">
        <f>IF(AND(IF((VLOOKUP($B69,'CYP2C19 Haplotypes'!$B$10:$J$27,Q$8,0)="Y"),1,0), IF((VLOOKUP($C69,'CYP2C19 Haplotypes'!$B$10:$J$27,Q$8,0)="Y"),1,0)),"Tested","Untested")</f>
        <v>Untested</v>
      </c>
      <c r="R69" t="str">
        <f>IF(AND(IF((VLOOKUP($B69,'CYP2C19 Haplotypes'!$B$10:$J$27,R$8,0)="Y"),1,0), IF((VLOOKUP($C69,'CYP2C19 Haplotypes'!$B$10:$J$27,R$8,0)="Y"),1,0)),"Tested","Untested")</f>
        <v>Untested</v>
      </c>
      <c r="S69" t="str">
        <f>IF(AND(IF((VLOOKUP($B69,'CYP2C19 Haplotypes'!$B$10:$J$27,S$8,0)="Y"),1,0), IF((VLOOKUP($C69,'CYP2C19 Haplotypes'!$B$10:$J$27,S$8,0)="Y"),1,0)),"Tested","Untested")</f>
        <v>Untested</v>
      </c>
      <c r="T69" t="str">
        <f>IF(AND(IF((VLOOKUP($B69,'CYP2C19 Haplotypes'!$B$10:$J$27,T$8,0)="Y"),1,0), IF((VLOOKUP($C69,'CYP2C19 Haplotypes'!$B$10:$J$27,T$8,0)="Y"),1,0)),"Tested","Untested")</f>
        <v>Untested</v>
      </c>
      <c r="U69" t="str">
        <f>IF(AND(IF((VLOOKUP($B69,'CYP2C19 Haplotypes'!$B$10:$J$27,U$8,0)="Y"),1,0), IF((VLOOKUP($C69,'CYP2C19 Haplotypes'!$B$10:$J$27,U$8,0)="Y"),1,0)),"Tested","Untested")</f>
        <v>Untested</v>
      </c>
      <c r="X69" t="str">
        <f t="shared" si="9"/>
        <v>OK</v>
      </c>
      <c r="Y69" t="str">
        <f t="shared" si="10"/>
        <v>OK</v>
      </c>
      <c r="Z69" t="str">
        <f t="shared" si="11"/>
        <v>OK</v>
      </c>
      <c r="AA69" t="str">
        <f t="shared" si="12"/>
        <v>OK</v>
      </c>
      <c r="AB69" t="str">
        <f t="shared" si="13"/>
        <v>OK</v>
      </c>
      <c r="AC69" t="str">
        <f>IF(AND((S69="Tested"),ISNUMBER(#REF!)),"OK",IF(AND((S69="Tested"),NOT(ISNUMBER(#REF!))),("Missing " &amp; $D69),IF(AND((S69="Untested"),ISNUMBER(#REF!)),("Extra "&amp; $D69),IF(AND((S69="Untested"),NOT(ISNUMBER(#REF!))),"OK","Formula Error"))))</f>
        <v>OK</v>
      </c>
      <c r="AD69" t="str">
        <f t="shared" si="14"/>
        <v>OK</v>
      </c>
      <c r="AE69" t="str">
        <f t="shared" si="15"/>
        <v>OK</v>
      </c>
    </row>
    <row r="70" spans="1:31" ht="12">
      <c r="A70" s="128"/>
      <c r="B70" s="148" t="s">
        <v>76</v>
      </c>
      <c r="C70" s="149" t="s">
        <v>85</v>
      </c>
      <c r="D70" s="157" t="str">
        <f t="shared" si="8"/>
        <v>*2B/*11</v>
      </c>
      <c r="E70" s="221"/>
      <c r="F70" s="150"/>
      <c r="G70" s="150"/>
      <c r="H70" s="227"/>
      <c r="I70" s="150"/>
      <c r="J70" s="237"/>
      <c r="K70" s="236"/>
      <c r="L70" s="144"/>
      <c r="N70" t="str">
        <f>IF(AND(IF((VLOOKUP($B70,'CYP2C19 Haplotypes'!$B$10:$J$27,N$8,0)="Y"),1,0), IF((VLOOKUP($C70,'CYP2C19 Haplotypes'!$B$10:$J$27,N$8,0)="Y"),1,0)),"Tested","Untested")</f>
        <v>Untested</v>
      </c>
      <c r="O70" t="str">
        <f>IF(AND(IF((VLOOKUP($B70,'CYP2C19 Haplotypes'!$B$10:$J$27,O$8,0)="Y"),1,0), IF((VLOOKUP($C70,'CYP2C19 Haplotypes'!$B$10:$J$27,O$8,0)="Y"),1,0)),"Tested","Untested")</f>
        <v>Untested</v>
      </c>
      <c r="P70" t="str">
        <f>IF(AND(IF((VLOOKUP($B70,'CYP2C19 Haplotypes'!$B$10:$J$27,P$8,0)="Y"),1,0), IF((VLOOKUP($C70,'CYP2C19 Haplotypes'!$B$10:$J$27,P$8,0)="Y"),1,0)),"Tested","Untested")</f>
        <v>Untested</v>
      </c>
      <c r="Q70" t="str">
        <f>IF(AND(IF((VLOOKUP($B70,'CYP2C19 Haplotypes'!$B$10:$J$27,Q$8,0)="Y"),1,0), IF((VLOOKUP($C70,'CYP2C19 Haplotypes'!$B$10:$J$27,Q$8,0)="Y"),1,0)),"Tested","Untested")</f>
        <v>Untested</v>
      </c>
      <c r="R70" t="str">
        <f>IF(AND(IF((VLOOKUP($B70,'CYP2C19 Haplotypes'!$B$10:$J$27,R$8,0)="Y"),1,0), IF((VLOOKUP($C70,'CYP2C19 Haplotypes'!$B$10:$J$27,R$8,0)="Y"),1,0)),"Tested","Untested")</f>
        <v>Untested</v>
      </c>
      <c r="S70" t="str">
        <f>IF(AND(IF((VLOOKUP($B70,'CYP2C19 Haplotypes'!$B$10:$J$27,S$8,0)="Y"),1,0), IF((VLOOKUP($C70,'CYP2C19 Haplotypes'!$B$10:$J$27,S$8,0)="Y"),1,0)),"Tested","Untested")</f>
        <v>Untested</v>
      </c>
      <c r="T70" t="str">
        <f>IF(AND(IF((VLOOKUP($B70,'CYP2C19 Haplotypes'!$B$10:$J$27,T$8,0)="Y"),1,0), IF((VLOOKUP($C70,'CYP2C19 Haplotypes'!$B$10:$J$27,T$8,0)="Y"),1,0)),"Tested","Untested")</f>
        <v>Untested</v>
      </c>
      <c r="U70" t="str">
        <f>IF(AND(IF((VLOOKUP($B70,'CYP2C19 Haplotypes'!$B$10:$J$27,U$8,0)="Y"),1,0), IF((VLOOKUP($C70,'CYP2C19 Haplotypes'!$B$10:$J$27,U$8,0)="Y"),1,0)),"Tested","Untested")</f>
        <v>Untested</v>
      </c>
      <c r="X70" t="str">
        <f t="shared" si="9"/>
        <v>OK</v>
      </c>
      <c r="Y70" t="str">
        <f t="shared" si="10"/>
        <v>OK</v>
      </c>
      <c r="Z70" t="str">
        <f t="shared" si="11"/>
        <v>OK</v>
      </c>
      <c r="AA70" t="str">
        <f t="shared" si="12"/>
        <v>OK</v>
      </c>
      <c r="AB70" t="str">
        <f t="shared" si="13"/>
        <v>OK</v>
      </c>
      <c r="AC70" t="str">
        <f>IF(AND((S70="Tested"),ISNUMBER(#REF!)),"OK",IF(AND((S70="Tested"),NOT(ISNUMBER(#REF!))),("Missing " &amp; $D70),IF(AND((S70="Untested"),ISNUMBER(#REF!)),("Extra "&amp; $D70),IF(AND((S70="Untested"),NOT(ISNUMBER(#REF!))),"OK","Formula Error"))))</f>
        <v>OK</v>
      </c>
      <c r="AD70" t="str">
        <f t="shared" si="14"/>
        <v>OK</v>
      </c>
      <c r="AE70" t="str">
        <f t="shared" si="15"/>
        <v>OK</v>
      </c>
    </row>
    <row r="71" spans="1:31" ht="12">
      <c r="A71" s="128"/>
      <c r="B71" s="148" t="s">
        <v>76</v>
      </c>
      <c r="C71" s="149" t="s">
        <v>86</v>
      </c>
      <c r="D71" s="157" t="str">
        <f t="shared" si="8"/>
        <v>*2B/*12</v>
      </c>
      <c r="E71" s="221"/>
      <c r="F71" s="150">
        <v>0</v>
      </c>
      <c r="G71" s="150"/>
      <c r="H71" s="227"/>
      <c r="I71" s="150"/>
      <c r="J71" s="237"/>
      <c r="K71" s="236"/>
      <c r="L71" s="144"/>
      <c r="N71" t="str">
        <f>IF(AND(IF((VLOOKUP($B71,'CYP2C19 Haplotypes'!$B$10:$J$27,N$8,0)="Y"),1,0), IF((VLOOKUP($C71,'CYP2C19 Haplotypes'!$B$10:$J$27,N$8,0)="Y"),1,0)),"Tested","Untested")</f>
        <v>Untested</v>
      </c>
      <c r="O71" t="str">
        <f>IF(AND(IF((VLOOKUP($B71,'CYP2C19 Haplotypes'!$B$10:$J$27,O$8,0)="Y"),1,0), IF((VLOOKUP($C71,'CYP2C19 Haplotypes'!$B$10:$J$27,O$8,0)="Y"),1,0)),"Tested","Untested")</f>
        <v>Tested</v>
      </c>
      <c r="P71" t="str">
        <f>IF(AND(IF((VLOOKUP($B71,'CYP2C19 Haplotypes'!$B$10:$J$27,P$8,0)="Y"),1,0), IF((VLOOKUP($C71,'CYP2C19 Haplotypes'!$B$10:$J$27,P$8,0)="Y"),1,0)),"Tested","Untested")</f>
        <v>Untested</v>
      </c>
      <c r="Q71" t="str">
        <f>IF(AND(IF((VLOOKUP($B71,'CYP2C19 Haplotypes'!$B$10:$J$27,Q$8,0)="Y"),1,0), IF((VLOOKUP($C71,'CYP2C19 Haplotypes'!$B$10:$J$27,Q$8,0)="Y"),1,0)),"Tested","Untested")</f>
        <v>Untested</v>
      </c>
      <c r="R71" t="str">
        <f>IF(AND(IF((VLOOKUP($B71,'CYP2C19 Haplotypes'!$B$10:$J$27,R$8,0)="Y"),1,0), IF((VLOOKUP($C71,'CYP2C19 Haplotypes'!$B$10:$J$27,R$8,0)="Y"),1,0)),"Tested","Untested")</f>
        <v>Untested</v>
      </c>
      <c r="S71" t="str">
        <f>IF(AND(IF((VLOOKUP($B71,'CYP2C19 Haplotypes'!$B$10:$J$27,S$8,0)="Y"),1,0), IF((VLOOKUP($C71,'CYP2C19 Haplotypes'!$B$10:$J$27,S$8,0)="Y"),1,0)),"Tested","Untested")</f>
        <v>Untested</v>
      </c>
      <c r="T71" t="str">
        <f>IF(AND(IF((VLOOKUP($B71,'CYP2C19 Haplotypes'!$B$10:$J$27,T$8,0)="Y"),1,0), IF((VLOOKUP($C71,'CYP2C19 Haplotypes'!$B$10:$J$27,T$8,0)="Y"),1,0)),"Tested","Untested")</f>
        <v>Untested</v>
      </c>
      <c r="U71" t="str">
        <f>IF(AND(IF((VLOOKUP($B71,'CYP2C19 Haplotypes'!$B$10:$J$27,U$8,0)="Y"),1,0), IF((VLOOKUP($C71,'CYP2C19 Haplotypes'!$B$10:$J$27,U$8,0)="Y"),1,0)),"Tested","Untested")</f>
        <v>Untested</v>
      </c>
      <c r="X71" t="str">
        <f t="shared" si="9"/>
        <v>OK</v>
      </c>
      <c r="Y71" t="str">
        <f t="shared" si="10"/>
        <v>OK</v>
      </c>
      <c r="Z71" t="str">
        <f t="shared" si="11"/>
        <v>OK</v>
      </c>
      <c r="AA71" t="str">
        <f t="shared" si="12"/>
        <v>OK</v>
      </c>
      <c r="AB71" t="str">
        <f t="shared" si="13"/>
        <v>OK</v>
      </c>
      <c r="AC71" t="str">
        <f>IF(AND((S71="Tested"),ISNUMBER(#REF!)),"OK",IF(AND((S71="Tested"),NOT(ISNUMBER(#REF!))),("Missing " &amp; $D71),IF(AND((S71="Untested"),ISNUMBER(#REF!)),("Extra "&amp; $D71),IF(AND((S71="Untested"),NOT(ISNUMBER(#REF!))),"OK","Formula Error"))))</f>
        <v>OK</v>
      </c>
      <c r="AD71" t="str">
        <f t="shared" si="14"/>
        <v>OK</v>
      </c>
      <c r="AE71" t="str">
        <f t="shared" si="15"/>
        <v>OK</v>
      </c>
    </row>
    <row r="72" spans="1:31" ht="12">
      <c r="A72" s="128"/>
      <c r="B72" s="148" t="s">
        <v>76</v>
      </c>
      <c r="C72" s="149" t="s">
        <v>87</v>
      </c>
      <c r="D72" s="157" t="str">
        <f t="shared" si="8"/>
        <v>*2B/*13</v>
      </c>
      <c r="E72" s="221"/>
      <c r="F72" s="150">
        <v>0</v>
      </c>
      <c r="G72" s="150"/>
      <c r="H72" s="227"/>
      <c r="I72" s="150"/>
      <c r="J72" s="237"/>
      <c r="K72" s="236"/>
      <c r="L72" s="144"/>
      <c r="N72" t="str">
        <f>IF(AND(IF((VLOOKUP($B72,'CYP2C19 Haplotypes'!$B$10:$J$27,N$8,0)="Y"),1,0), IF((VLOOKUP($C72,'CYP2C19 Haplotypes'!$B$10:$J$27,N$8,0)="Y"),1,0)),"Tested","Untested")</f>
        <v>Untested</v>
      </c>
      <c r="O72" t="str">
        <f>IF(AND(IF((VLOOKUP($B72,'CYP2C19 Haplotypes'!$B$10:$J$27,O$8,0)="Y"),1,0), IF((VLOOKUP($C72,'CYP2C19 Haplotypes'!$B$10:$J$27,O$8,0)="Y"),1,0)),"Tested","Untested")</f>
        <v>Tested</v>
      </c>
      <c r="P72" t="str">
        <f>IF(AND(IF((VLOOKUP($B72,'CYP2C19 Haplotypes'!$B$10:$J$27,P$8,0)="Y"),1,0), IF((VLOOKUP($C72,'CYP2C19 Haplotypes'!$B$10:$J$27,P$8,0)="Y"),1,0)),"Tested","Untested")</f>
        <v>Untested</v>
      </c>
      <c r="Q72" t="str">
        <f>IF(AND(IF((VLOOKUP($B72,'CYP2C19 Haplotypes'!$B$10:$J$27,Q$8,0)="Y"),1,0), IF((VLOOKUP($C72,'CYP2C19 Haplotypes'!$B$10:$J$27,Q$8,0)="Y"),1,0)),"Tested","Untested")</f>
        <v>Untested</v>
      </c>
      <c r="R72" t="str">
        <f>IF(AND(IF((VLOOKUP($B72,'CYP2C19 Haplotypes'!$B$10:$J$27,R$8,0)="Y"),1,0), IF((VLOOKUP($C72,'CYP2C19 Haplotypes'!$B$10:$J$27,R$8,0)="Y"),1,0)),"Tested","Untested")</f>
        <v>Untested</v>
      </c>
      <c r="S72" t="str">
        <f>IF(AND(IF((VLOOKUP($B72,'CYP2C19 Haplotypes'!$B$10:$J$27,S$8,0)="Y"),1,0), IF((VLOOKUP($C72,'CYP2C19 Haplotypes'!$B$10:$J$27,S$8,0)="Y"),1,0)),"Tested","Untested")</f>
        <v>Untested</v>
      </c>
      <c r="T72" t="str">
        <f>IF(AND(IF((VLOOKUP($B72,'CYP2C19 Haplotypes'!$B$10:$J$27,T$8,0)="Y"),1,0), IF((VLOOKUP($C72,'CYP2C19 Haplotypes'!$B$10:$J$27,T$8,0)="Y"),1,0)),"Tested","Untested")</f>
        <v>Untested</v>
      </c>
      <c r="U72" t="str">
        <f>IF(AND(IF((VLOOKUP($B72,'CYP2C19 Haplotypes'!$B$10:$J$27,U$8,0)="Y"),1,0), IF((VLOOKUP($C72,'CYP2C19 Haplotypes'!$B$10:$J$27,U$8,0)="Y"),1,0)),"Tested","Untested")</f>
        <v>Untested</v>
      </c>
      <c r="X72" t="str">
        <f t="shared" si="9"/>
        <v>OK</v>
      </c>
      <c r="Y72" t="str">
        <f t="shared" si="10"/>
        <v>OK</v>
      </c>
      <c r="Z72" t="str">
        <f t="shared" si="11"/>
        <v>OK</v>
      </c>
      <c r="AA72" t="str">
        <f t="shared" si="12"/>
        <v>OK</v>
      </c>
      <c r="AB72" t="str">
        <f t="shared" si="13"/>
        <v>OK</v>
      </c>
      <c r="AC72" t="str">
        <f>IF(AND((S72="Tested"),ISNUMBER(#REF!)),"OK",IF(AND((S72="Tested"),NOT(ISNUMBER(#REF!))),("Missing " &amp; $D72),IF(AND((S72="Untested"),ISNUMBER(#REF!)),("Extra "&amp; $D72),IF(AND((S72="Untested"),NOT(ISNUMBER(#REF!))),"OK","Formula Error"))))</f>
        <v>OK</v>
      </c>
      <c r="AD72" t="str">
        <f t="shared" si="14"/>
        <v>OK</v>
      </c>
      <c r="AE72" t="str">
        <f t="shared" si="15"/>
        <v>OK</v>
      </c>
    </row>
    <row r="73" spans="1:31" ht="12">
      <c r="A73" s="128"/>
      <c r="B73" s="148" t="s">
        <v>76</v>
      </c>
      <c r="C73" s="149" t="s">
        <v>88</v>
      </c>
      <c r="D73" s="157" t="str">
        <f t="shared" si="8"/>
        <v>*2B/*14</v>
      </c>
      <c r="E73" s="221"/>
      <c r="F73" s="150">
        <v>0</v>
      </c>
      <c r="G73" s="150"/>
      <c r="H73" s="227"/>
      <c r="I73" s="150"/>
      <c r="J73" s="237"/>
      <c r="K73" s="236"/>
      <c r="L73" s="144"/>
      <c r="N73" t="str">
        <f>IF(AND(IF((VLOOKUP($B73,'CYP2C19 Haplotypes'!$B$10:$J$27,N$8,0)="Y"),1,0), IF((VLOOKUP($C73,'CYP2C19 Haplotypes'!$B$10:$J$27,N$8,0)="Y"),1,0)),"Tested","Untested")</f>
        <v>Untested</v>
      </c>
      <c r="O73" t="str">
        <f>IF(AND(IF((VLOOKUP($B73,'CYP2C19 Haplotypes'!$B$10:$J$27,O$8,0)="Y"),1,0), IF((VLOOKUP($C73,'CYP2C19 Haplotypes'!$B$10:$J$27,O$8,0)="Y"),1,0)),"Tested","Untested")</f>
        <v>Tested</v>
      </c>
      <c r="P73" t="str">
        <f>IF(AND(IF((VLOOKUP($B73,'CYP2C19 Haplotypes'!$B$10:$J$27,P$8,0)="Y"),1,0), IF((VLOOKUP($C73,'CYP2C19 Haplotypes'!$B$10:$J$27,P$8,0)="Y"),1,0)),"Tested","Untested")</f>
        <v>Untested</v>
      </c>
      <c r="Q73" t="str">
        <f>IF(AND(IF((VLOOKUP($B73,'CYP2C19 Haplotypes'!$B$10:$J$27,Q$8,0)="Y"),1,0), IF((VLOOKUP($C73,'CYP2C19 Haplotypes'!$B$10:$J$27,Q$8,0)="Y"),1,0)),"Tested","Untested")</f>
        <v>Untested</v>
      </c>
      <c r="R73" t="str">
        <f>IF(AND(IF((VLOOKUP($B73,'CYP2C19 Haplotypes'!$B$10:$J$27,R$8,0)="Y"),1,0), IF((VLOOKUP($C73,'CYP2C19 Haplotypes'!$B$10:$J$27,R$8,0)="Y"),1,0)),"Tested","Untested")</f>
        <v>Untested</v>
      </c>
      <c r="S73" t="str">
        <f>IF(AND(IF((VLOOKUP($B73,'CYP2C19 Haplotypes'!$B$10:$J$27,S$8,0)="Y"),1,0), IF((VLOOKUP($C73,'CYP2C19 Haplotypes'!$B$10:$J$27,S$8,0)="Y"),1,0)),"Tested","Untested")</f>
        <v>Untested</v>
      </c>
      <c r="T73" t="str">
        <f>IF(AND(IF((VLOOKUP($B73,'CYP2C19 Haplotypes'!$B$10:$J$27,T$8,0)="Y"),1,0), IF((VLOOKUP($C73,'CYP2C19 Haplotypes'!$B$10:$J$27,T$8,0)="Y"),1,0)),"Tested","Untested")</f>
        <v>Untested</v>
      </c>
      <c r="U73" t="str">
        <f>IF(AND(IF((VLOOKUP($B73,'CYP2C19 Haplotypes'!$B$10:$J$27,U$8,0)="Y"),1,0), IF((VLOOKUP($C73,'CYP2C19 Haplotypes'!$B$10:$J$27,U$8,0)="Y"),1,0)),"Tested","Untested")</f>
        <v>Untested</v>
      </c>
      <c r="X73" t="str">
        <f t="shared" si="9"/>
        <v>OK</v>
      </c>
      <c r="Y73" t="str">
        <f t="shared" si="10"/>
        <v>OK</v>
      </c>
      <c r="Z73" t="str">
        <f t="shared" si="11"/>
        <v>OK</v>
      </c>
      <c r="AA73" t="str">
        <f t="shared" si="12"/>
        <v>OK</v>
      </c>
      <c r="AB73" t="str">
        <f t="shared" si="13"/>
        <v>OK</v>
      </c>
      <c r="AC73" t="str">
        <f>IF(AND((S73="Tested"),ISNUMBER(#REF!)),"OK",IF(AND((S73="Tested"),NOT(ISNUMBER(#REF!))),("Missing " &amp; $D73),IF(AND((S73="Untested"),ISNUMBER(#REF!)),("Extra "&amp; $D73),IF(AND((S73="Untested"),NOT(ISNUMBER(#REF!))),"OK","Formula Error"))))</f>
        <v>OK</v>
      </c>
      <c r="AD73" t="str">
        <f t="shared" si="14"/>
        <v>OK</v>
      </c>
      <c r="AE73" t="str">
        <f t="shared" si="15"/>
        <v>OK</v>
      </c>
    </row>
    <row r="74" spans="1:31" ht="12">
      <c r="A74" s="128"/>
      <c r="B74" s="148" t="s">
        <v>76</v>
      </c>
      <c r="C74" s="149" t="s">
        <v>89</v>
      </c>
      <c r="D74" s="157" t="str">
        <f t="shared" ref="D74:D105" si="16">(B74&amp;"/")&amp;C74</f>
        <v>*2B/*15</v>
      </c>
      <c r="E74" s="221"/>
      <c r="F74" s="150">
        <v>1</v>
      </c>
      <c r="G74" s="150"/>
      <c r="H74" s="227"/>
      <c r="I74" s="150"/>
      <c r="J74" s="237"/>
      <c r="K74" s="236"/>
      <c r="L74" s="144"/>
      <c r="N74" t="str">
        <f>IF(AND(IF((VLOOKUP($B74,'CYP2C19 Haplotypes'!$B$10:$J$27,N$8,0)="Y"),1,0), IF((VLOOKUP($C74,'CYP2C19 Haplotypes'!$B$10:$J$27,N$8,0)="Y"),1,0)),"Tested","Untested")</f>
        <v>Untested</v>
      </c>
      <c r="O74" t="str">
        <f>IF(AND(IF((VLOOKUP($B74,'CYP2C19 Haplotypes'!$B$10:$J$27,O$8,0)="Y"),1,0), IF((VLOOKUP($C74,'CYP2C19 Haplotypes'!$B$10:$J$27,O$8,0)="Y"),1,0)),"Tested","Untested")</f>
        <v>Tested</v>
      </c>
      <c r="P74" t="str">
        <f>IF(AND(IF((VLOOKUP($B74,'CYP2C19 Haplotypes'!$B$10:$J$27,P$8,0)="Y"),1,0), IF((VLOOKUP($C74,'CYP2C19 Haplotypes'!$B$10:$J$27,P$8,0)="Y"),1,0)),"Tested","Untested")</f>
        <v>Untested</v>
      </c>
      <c r="Q74" t="str">
        <f>IF(AND(IF((VLOOKUP($B74,'CYP2C19 Haplotypes'!$B$10:$J$27,Q$8,0)="Y"),1,0), IF((VLOOKUP($C74,'CYP2C19 Haplotypes'!$B$10:$J$27,Q$8,0)="Y"),1,0)),"Tested","Untested")</f>
        <v>Untested</v>
      </c>
      <c r="R74" t="str">
        <f>IF(AND(IF((VLOOKUP($B74,'CYP2C19 Haplotypes'!$B$10:$J$27,R$8,0)="Y"),1,0), IF((VLOOKUP($C74,'CYP2C19 Haplotypes'!$B$10:$J$27,R$8,0)="Y"),1,0)),"Tested","Untested")</f>
        <v>Untested</v>
      </c>
      <c r="S74" t="str">
        <f>IF(AND(IF((VLOOKUP($B74,'CYP2C19 Haplotypes'!$B$10:$J$27,S$8,0)="Y"),1,0), IF((VLOOKUP($C74,'CYP2C19 Haplotypes'!$B$10:$J$27,S$8,0)="Y"),1,0)),"Tested","Untested")</f>
        <v>Untested</v>
      </c>
      <c r="T74" t="str">
        <f>IF(AND(IF((VLOOKUP($B74,'CYP2C19 Haplotypes'!$B$10:$J$27,T$8,0)="Y"),1,0), IF((VLOOKUP($C74,'CYP2C19 Haplotypes'!$B$10:$J$27,T$8,0)="Y"),1,0)),"Tested","Untested")</f>
        <v>Untested</v>
      </c>
      <c r="U74" t="str">
        <f>IF(AND(IF((VLOOKUP($B74,'CYP2C19 Haplotypes'!$B$10:$J$27,U$8,0)="Y"),1,0), IF((VLOOKUP($C74,'CYP2C19 Haplotypes'!$B$10:$J$27,U$8,0)="Y"),1,0)),"Tested","Untested")</f>
        <v>Untested</v>
      </c>
      <c r="X74" t="str">
        <f t="shared" ref="X74:X105" si="17">IF(AND((N74="Tested"),ISNUMBER(E74)),"OK",IF(AND((N74="Tested"),NOT(ISNUMBER(E74))),("Missing " &amp; $D74),IF(AND((N74="Untested"),ISNUMBER(E74)),("Extra "&amp; $D74),IF(AND((N74="Untested"),NOT(ISNUMBER(E74))),"OK","Formula Error"))))</f>
        <v>OK</v>
      </c>
      <c r="Y74" t="str">
        <f t="shared" ref="Y74:Y105" si="18">IF(AND((O74="Tested"),ISNUMBER(F74)),"OK",IF(AND((O74="Tested"),NOT(ISNUMBER(F74))),("Missing " &amp; $D74),IF(AND((O74="Untested"),ISNUMBER(F74)),("Extra "&amp; $D74),IF(AND((O74="Untested"),NOT(ISNUMBER(F74))),"OK","Formula Error"))))</f>
        <v>OK</v>
      </c>
      <c r="Z74" t="str">
        <f t="shared" ref="Z74:Z105" si="19">IF(AND((P74="Tested"),ISNUMBER(G74)),"OK",IF(AND((P74="Tested"),NOT(ISNUMBER(G74))),("Missing " &amp; $D74),IF(AND((P74="Untested"),ISNUMBER(G74)),("Extra "&amp; $D74),IF(AND((P74="Untested"),NOT(ISNUMBER(G74))),"OK","Formula Error"))))</f>
        <v>OK</v>
      </c>
      <c r="AA74" t="str">
        <f t="shared" ref="AA74:AA105" si="20">IF(AND((Q74="Tested"),ISNUMBER(H74)),"OK",IF(AND((Q74="Tested"),NOT(ISNUMBER(H74))),("Missing " &amp; $D74),IF(AND((Q74="Untested"),ISNUMBER(H74)),("Extra "&amp; $D74),IF(AND((Q74="Untested"),NOT(ISNUMBER(H74))),"OK","Formula Error"))))</f>
        <v>OK</v>
      </c>
      <c r="AB74" t="str">
        <f t="shared" ref="AB74:AB105" si="21">IF(AND((R74="Tested"),ISNUMBER(I74)),"OK",IF(AND((R74="Tested"),NOT(ISNUMBER(I74))),("Missing " &amp; $D74),IF(AND((R74="Untested"),ISNUMBER(I74)),("Extra "&amp; $D74),IF(AND((R74="Untested"),NOT(ISNUMBER(I74))),"OK","Formula Error"))))</f>
        <v>OK</v>
      </c>
      <c r="AC74" t="str">
        <f>IF(AND((S74="Tested"),ISNUMBER(#REF!)),"OK",IF(AND((S74="Tested"),NOT(ISNUMBER(#REF!))),("Missing " &amp; $D74),IF(AND((S74="Untested"),ISNUMBER(#REF!)),("Extra "&amp; $D74),IF(AND((S74="Untested"),NOT(ISNUMBER(#REF!))),"OK","Formula Error"))))</f>
        <v>OK</v>
      </c>
      <c r="AD74" t="str">
        <f t="shared" ref="AD74:AD105" si="22">IF(AND((T74="Tested"),ISNUMBER(J74)),"OK",IF(AND((T74="Tested"),NOT(ISNUMBER(J74))),("Missing " &amp; $D74),IF(AND((T74="Untested"),ISNUMBER(J74)),("Extra "&amp; $D74),IF(AND((T74="Untested"),NOT(ISNUMBER(J74))),"OK","Formula Error"))))</f>
        <v>OK</v>
      </c>
      <c r="AE74" t="str">
        <f t="shared" ref="AE74:AE105" si="23">IF(AND((U74="Tested"),ISNUMBER(K74)),"OK",IF(AND((U74="Tested"),NOT(ISNUMBER(K74))),("Missing " &amp; $D74),IF(AND((U74="Untested"),ISNUMBER(K74)),("Extra "&amp; $D74),IF(AND((U74="Untested"),NOT(ISNUMBER(K74))),"OK","Formula Error"))))</f>
        <v>OK</v>
      </c>
    </row>
    <row r="75" spans="1:31" ht="12">
      <c r="A75" s="128"/>
      <c r="B75" s="148" t="s">
        <v>76</v>
      </c>
      <c r="C75" s="149" t="s">
        <v>90</v>
      </c>
      <c r="D75" s="157" t="str">
        <f t="shared" si="16"/>
        <v>*2B/*17</v>
      </c>
      <c r="E75" s="221"/>
      <c r="F75" s="150">
        <v>9</v>
      </c>
      <c r="G75" s="150"/>
      <c r="H75" s="227"/>
      <c r="I75" s="150"/>
      <c r="J75" s="237"/>
      <c r="K75" s="236"/>
      <c r="L75" s="144"/>
      <c r="N75" t="str">
        <f>IF(AND(IF((VLOOKUP($B75,'CYP2C19 Haplotypes'!$B$10:$J$27,N$8,0)="Y"),1,0), IF((VLOOKUP($C75,'CYP2C19 Haplotypes'!$B$10:$J$27,N$8,0)="Y"),1,0)),"Tested","Untested")</f>
        <v>Untested</v>
      </c>
      <c r="O75" t="str">
        <f>IF(AND(IF((VLOOKUP($B75,'CYP2C19 Haplotypes'!$B$10:$J$27,O$8,0)="Y"),1,0), IF((VLOOKUP($C75,'CYP2C19 Haplotypes'!$B$10:$J$27,O$8,0)="Y"),1,0)),"Tested","Untested")</f>
        <v>Tested</v>
      </c>
      <c r="P75" t="str">
        <f>IF(AND(IF((VLOOKUP($B75,'CYP2C19 Haplotypes'!$B$10:$J$27,P$8,0)="Y"),1,0), IF((VLOOKUP($C75,'CYP2C19 Haplotypes'!$B$10:$J$27,P$8,0)="Y"),1,0)),"Tested","Untested")</f>
        <v>Untested</v>
      </c>
      <c r="Q75" t="str">
        <f>IF(AND(IF((VLOOKUP($B75,'CYP2C19 Haplotypes'!$B$10:$J$27,Q$8,0)="Y"),1,0), IF((VLOOKUP($C75,'CYP2C19 Haplotypes'!$B$10:$J$27,Q$8,0)="Y"),1,0)),"Tested","Untested")</f>
        <v>Untested</v>
      </c>
      <c r="R75" t="str">
        <f>IF(AND(IF((VLOOKUP($B75,'CYP2C19 Haplotypes'!$B$10:$J$27,R$8,0)="Y"),1,0), IF((VLOOKUP($C75,'CYP2C19 Haplotypes'!$B$10:$J$27,R$8,0)="Y"),1,0)),"Tested","Untested")</f>
        <v>Untested</v>
      </c>
      <c r="S75" t="str">
        <f>IF(AND(IF((VLOOKUP($B75,'CYP2C19 Haplotypes'!$B$10:$J$27,S$8,0)="Y"),1,0), IF((VLOOKUP($C75,'CYP2C19 Haplotypes'!$B$10:$J$27,S$8,0)="Y"),1,0)),"Tested","Untested")</f>
        <v>Untested</v>
      </c>
      <c r="T75" t="str">
        <f>IF(AND(IF((VLOOKUP($B75,'CYP2C19 Haplotypes'!$B$10:$J$27,T$8,0)="Y"),1,0), IF((VLOOKUP($C75,'CYP2C19 Haplotypes'!$B$10:$J$27,T$8,0)="Y"),1,0)),"Tested","Untested")</f>
        <v>Untested</v>
      </c>
      <c r="U75" t="str">
        <f>IF(AND(IF((VLOOKUP($B75,'CYP2C19 Haplotypes'!$B$10:$J$27,U$8,0)="Y"),1,0), IF((VLOOKUP($C75,'CYP2C19 Haplotypes'!$B$10:$J$27,U$8,0)="Y"),1,0)),"Tested","Untested")</f>
        <v>Untested</v>
      </c>
      <c r="X75" t="str">
        <f t="shared" si="17"/>
        <v>OK</v>
      </c>
      <c r="Y75" t="str">
        <f t="shared" si="18"/>
        <v>OK</v>
      </c>
      <c r="Z75" t="str">
        <f t="shared" si="19"/>
        <v>OK</v>
      </c>
      <c r="AA75" t="str">
        <f t="shared" si="20"/>
        <v>OK</v>
      </c>
      <c r="AB75" t="str">
        <f t="shared" si="21"/>
        <v>OK</v>
      </c>
      <c r="AC75" t="str">
        <f>IF(AND((S75="Tested"),ISNUMBER(#REF!)),"OK",IF(AND((S75="Tested"),NOT(ISNUMBER(#REF!))),("Missing " &amp; $D75),IF(AND((S75="Untested"),ISNUMBER(#REF!)),("Extra "&amp; $D75),IF(AND((S75="Untested"),NOT(ISNUMBER(#REF!))),"OK","Formula Error"))))</f>
        <v>OK</v>
      </c>
      <c r="AD75" t="str">
        <f t="shared" si="22"/>
        <v>OK</v>
      </c>
      <c r="AE75" t="str">
        <f t="shared" si="23"/>
        <v>OK</v>
      </c>
    </row>
    <row r="76" spans="1:31" ht="12">
      <c r="A76" s="128"/>
      <c r="B76" s="148" t="s">
        <v>77</v>
      </c>
      <c r="C76" s="149" t="s">
        <v>77</v>
      </c>
      <c r="D76" s="157" t="str">
        <f t="shared" si="16"/>
        <v>*3/*3</v>
      </c>
      <c r="E76" s="221">
        <v>0</v>
      </c>
      <c r="F76" s="150">
        <v>0</v>
      </c>
      <c r="G76" s="150">
        <v>0</v>
      </c>
      <c r="H76" s="227">
        <v>2</v>
      </c>
      <c r="I76" s="150">
        <v>0</v>
      </c>
      <c r="J76" s="237">
        <v>0</v>
      </c>
      <c r="K76" s="236">
        <v>0</v>
      </c>
      <c r="L76" s="144"/>
      <c r="N76" t="str">
        <f>IF(AND(IF((VLOOKUP($B76,'CYP2C19 Haplotypes'!$B$10:$J$27,N$8,0)="Y"),1,0), IF((VLOOKUP($C76,'CYP2C19 Haplotypes'!$B$10:$J$27,N$8,0)="Y"),1,0)),"Tested","Untested")</f>
        <v>Tested</v>
      </c>
      <c r="O76" t="str">
        <f>IF(AND(IF((VLOOKUP($B76,'CYP2C19 Haplotypes'!$B$10:$J$27,O$8,0)="Y"),1,0), IF((VLOOKUP($C76,'CYP2C19 Haplotypes'!$B$10:$J$27,O$8,0)="Y"),1,0)),"Tested","Untested")</f>
        <v>Tested</v>
      </c>
      <c r="P76" t="str">
        <f>IF(AND(IF((VLOOKUP($B76,'CYP2C19 Haplotypes'!$B$10:$J$27,P$8,0)="Y"),1,0), IF((VLOOKUP($C76,'CYP2C19 Haplotypes'!$B$10:$J$27,P$8,0)="Y"),1,0)),"Tested","Untested")</f>
        <v>Tested</v>
      </c>
      <c r="Q76" t="str">
        <f>IF(AND(IF((VLOOKUP($B76,'CYP2C19 Haplotypes'!$B$10:$J$27,Q$8,0)="Y"),1,0), IF((VLOOKUP($C76,'CYP2C19 Haplotypes'!$B$10:$J$27,Q$8,0)="Y"),1,0)),"Tested","Untested")</f>
        <v>Tested</v>
      </c>
      <c r="R76" t="str">
        <f>IF(AND(IF((VLOOKUP($B76,'CYP2C19 Haplotypes'!$B$10:$J$27,R$8,0)="Y"),1,0), IF((VLOOKUP($C76,'CYP2C19 Haplotypes'!$B$10:$J$27,R$8,0)="Y"),1,0)),"Tested","Untested")</f>
        <v>Tested</v>
      </c>
      <c r="S76" t="str">
        <f>IF(AND(IF((VLOOKUP($B76,'CYP2C19 Haplotypes'!$B$10:$J$27,S$8,0)="Y"),1,0), IF((VLOOKUP($C76,'CYP2C19 Haplotypes'!$B$10:$J$27,S$8,0)="Y"),1,0)),"Tested","Untested")</f>
        <v>Untested</v>
      </c>
      <c r="T76" t="str">
        <f>IF(AND(IF((VLOOKUP($B76,'CYP2C19 Haplotypes'!$B$10:$J$27,T$8,0)="Y"),1,0), IF((VLOOKUP($C76,'CYP2C19 Haplotypes'!$B$10:$J$27,T$8,0)="Y"),1,0)),"Tested","Untested")</f>
        <v>Tested</v>
      </c>
      <c r="U76" t="str">
        <f>IF(AND(IF((VLOOKUP($B76,'CYP2C19 Haplotypes'!$B$10:$J$27,U$8,0)="Y"),1,0), IF((VLOOKUP($C76,'CYP2C19 Haplotypes'!$B$10:$J$27,U$8,0)="Y"),1,0)),"Tested","Untested")</f>
        <v>Tested</v>
      </c>
      <c r="X76" t="str">
        <f t="shared" si="17"/>
        <v>OK</v>
      </c>
      <c r="Y76" t="str">
        <f t="shared" si="18"/>
        <v>OK</v>
      </c>
      <c r="Z76" t="str">
        <f t="shared" si="19"/>
        <v>OK</v>
      </c>
      <c r="AA76" t="str">
        <f t="shared" si="20"/>
        <v>OK</v>
      </c>
      <c r="AB76" t="str">
        <f t="shared" si="21"/>
        <v>OK</v>
      </c>
      <c r="AC76" t="str">
        <f>IF(AND((S76="Tested"),ISNUMBER(#REF!)),"OK",IF(AND((S76="Tested"),NOT(ISNUMBER(#REF!))),("Missing " &amp; $D76),IF(AND((S76="Untested"),ISNUMBER(#REF!)),("Extra "&amp; $D76),IF(AND((S76="Untested"),NOT(ISNUMBER(#REF!))),"OK","Formula Error"))))</f>
        <v>OK</v>
      </c>
      <c r="AD76" t="str">
        <f t="shared" si="22"/>
        <v>OK</v>
      </c>
      <c r="AE76" t="str">
        <f t="shared" si="23"/>
        <v>OK</v>
      </c>
    </row>
    <row r="77" spans="1:31" ht="12">
      <c r="A77" s="128"/>
      <c r="B77" s="148" t="s">
        <v>77</v>
      </c>
      <c r="C77" s="149" t="s">
        <v>78</v>
      </c>
      <c r="D77" s="157" t="str">
        <f t="shared" si="16"/>
        <v>*3/*4</v>
      </c>
      <c r="E77" s="221">
        <v>0</v>
      </c>
      <c r="F77" s="150">
        <v>0</v>
      </c>
      <c r="G77" s="150"/>
      <c r="H77" s="227">
        <v>1</v>
      </c>
      <c r="I77" s="150">
        <v>0</v>
      </c>
      <c r="J77" s="237">
        <v>0</v>
      </c>
      <c r="K77" s="236">
        <v>0</v>
      </c>
      <c r="L77" s="144"/>
      <c r="N77" t="str">
        <f>IF(AND(IF((VLOOKUP($B77,'CYP2C19 Haplotypes'!$B$10:$J$27,N$8,0)="Y"),1,0), IF((VLOOKUP($C77,'CYP2C19 Haplotypes'!$B$10:$J$27,N$8,0)="Y"),1,0)),"Tested","Untested")</f>
        <v>Tested</v>
      </c>
      <c r="O77" t="str">
        <f>IF(AND(IF((VLOOKUP($B77,'CYP2C19 Haplotypes'!$B$10:$J$27,O$8,0)="Y"),1,0), IF((VLOOKUP($C77,'CYP2C19 Haplotypes'!$B$10:$J$27,O$8,0)="Y"),1,0)),"Tested","Untested")</f>
        <v>Tested</v>
      </c>
      <c r="P77" t="str">
        <f>IF(AND(IF((VLOOKUP($B77,'CYP2C19 Haplotypes'!$B$10:$J$27,P$8,0)="Y"),1,0), IF((VLOOKUP($C77,'CYP2C19 Haplotypes'!$B$10:$J$27,P$8,0)="Y"),1,0)),"Tested","Untested")</f>
        <v>Untested</v>
      </c>
      <c r="Q77" t="str">
        <f>IF(AND(IF((VLOOKUP($B77,'CYP2C19 Haplotypes'!$B$10:$J$27,Q$8,0)="Y"),1,0), IF((VLOOKUP($C77,'CYP2C19 Haplotypes'!$B$10:$J$27,Q$8,0)="Y"),1,0)),"Tested","Untested")</f>
        <v>Tested</v>
      </c>
      <c r="R77" t="str">
        <f>IF(AND(IF((VLOOKUP($B77,'CYP2C19 Haplotypes'!$B$10:$J$27,R$8,0)="Y"),1,0), IF((VLOOKUP($C77,'CYP2C19 Haplotypes'!$B$10:$J$27,R$8,0)="Y"),1,0)),"Tested","Untested")</f>
        <v>Tested</v>
      </c>
      <c r="S77" t="str">
        <f>IF(AND(IF((VLOOKUP($B77,'CYP2C19 Haplotypes'!$B$10:$J$27,S$8,0)="Y"),1,0), IF((VLOOKUP($C77,'CYP2C19 Haplotypes'!$B$10:$J$27,S$8,0)="Y"),1,0)),"Tested","Untested")</f>
        <v>Untested</v>
      </c>
      <c r="T77" t="str">
        <f>IF(AND(IF((VLOOKUP($B77,'CYP2C19 Haplotypes'!$B$10:$J$27,T$8,0)="Y"),1,0), IF((VLOOKUP($C77,'CYP2C19 Haplotypes'!$B$10:$J$27,T$8,0)="Y"),1,0)),"Tested","Untested")</f>
        <v>Tested</v>
      </c>
      <c r="U77" t="str">
        <f>IF(AND(IF((VLOOKUP($B77,'CYP2C19 Haplotypes'!$B$10:$J$27,U$8,0)="Y"),1,0), IF((VLOOKUP($C77,'CYP2C19 Haplotypes'!$B$10:$J$27,U$8,0)="Y"),1,0)),"Tested","Untested")</f>
        <v>Tested</v>
      </c>
      <c r="X77" t="str">
        <f t="shared" si="17"/>
        <v>OK</v>
      </c>
      <c r="Y77" t="str">
        <f t="shared" si="18"/>
        <v>OK</v>
      </c>
      <c r="Z77" t="str">
        <f t="shared" si="19"/>
        <v>OK</v>
      </c>
      <c r="AA77" t="str">
        <f t="shared" si="20"/>
        <v>OK</v>
      </c>
      <c r="AB77" t="str">
        <f t="shared" si="21"/>
        <v>OK</v>
      </c>
      <c r="AC77" t="str">
        <f>IF(AND((S77="Tested"),ISNUMBER(#REF!)),"OK",IF(AND((S77="Tested"),NOT(ISNUMBER(#REF!))),("Missing " &amp; $D77),IF(AND((S77="Untested"),ISNUMBER(#REF!)),("Extra "&amp; $D77),IF(AND((S77="Untested"),NOT(ISNUMBER(#REF!))),"OK","Formula Error"))))</f>
        <v>OK</v>
      </c>
      <c r="AD77" t="str">
        <f t="shared" si="22"/>
        <v>OK</v>
      </c>
      <c r="AE77" t="str">
        <f t="shared" si="23"/>
        <v>OK</v>
      </c>
    </row>
    <row r="78" spans="1:31" ht="12">
      <c r="A78" s="128"/>
      <c r="B78" s="148" t="s">
        <v>77</v>
      </c>
      <c r="C78" s="149" t="s">
        <v>79</v>
      </c>
      <c r="D78" s="157" t="str">
        <f t="shared" si="16"/>
        <v>*3/*5</v>
      </c>
      <c r="E78" s="221">
        <v>0</v>
      </c>
      <c r="F78" s="150">
        <v>0</v>
      </c>
      <c r="G78" s="150"/>
      <c r="H78" s="227">
        <v>0</v>
      </c>
      <c r="I78" s="150">
        <v>0</v>
      </c>
      <c r="J78" s="237"/>
      <c r="K78" s="236">
        <v>0</v>
      </c>
      <c r="L78" s="144"/>
      <c r="N78" t="str">
        <f>IF(AND(IF((VLOOKUP($B78,'CYP2C19 Haplotypes'!$B$10:$J$27,N$8,0)="Y"),1,0), IF((VLOOKUP($C78,'CYP2C19 Haplotypes'!$B$10:$J$27,N$8,0)="Y"),1,0)),"Tested","Untested")</f>
        <v>Tested</v>
      </c>
      <c r="O78" t="str">
        <f>IF(AND(IF((VLOOKUP($B78,'CYP2C19 Haplotypes'!$B$10:$J$27,O$8,0)="Y"),1,0), IF((VLOOKUP($C78,'CYP2C19 Haplotypes'!$B$10:$J$27,O$8,0)="Y"),1,0)),"Tested","Untested")</f>
        <v>Tested</v>
      </c>
      <c r="P78" t="str">
        <f>IF(AND(IF((VLOOKUP($B78,'CYP2C19 Haplotypes'!$B$10:$J$27,P$8,0)="Y"),1,0), IF((VLOOKUP($C78,'CYP2C19 Haplotypes'!$B$10:$J$27,P$8,0)="Y"),1,0)),"Tested","Untested")</f>
        <v>Untested</v>
      </c>
      <c r="Q78" t="str">
        <f>IF(AND(IF((VLOOKUP($B78,'CYP2C19 Haplotypes'!$B$10:$J$27,Q$8,0)="Y"),1,0), IF((VLOOKUP($C78,'CYP2C19 Haplotypes'!$B$10:$J$27,Q$8,0)="Y"),1,0)),"Tested","Untested")</f>
        <v>Tested</v>
      </c>
      <c r="R78" t="str">
        <f>IF(AND(IF((VLOOKUP($B78,'CYP2C19 Haplotypes'!$B$10:$J$27,R$8,0)="Y"),1,0), IF((VLOOKUP($C78,'CYP2C19 Haplotypes'!$B$10:$J$27,R$8,0)="Y"),1,0)),"Tested","Untested")</f>
        <v>Tested</v>
      </c>
      <c r="S78" t="str">
        <f>IF(AND(IF((VLOOKUP($B78,'CYP2C19 Haplotypes'!$B$10:$J$27,S$8,0)="Y"),1,0), IF((VLOOKUP($C78,'CYP2C19 Haplotypes'!$B$10:$J$27,S$8,0)="Y"),1,0)),"Tested","Untested")</f>
        <v>Untested</v>
      </c>
      <c r="T78" t="str">
        <f>IF(AND(IF((VLOOKUP($B78,'CYP2C19 Haplotypes'!$B$10:$J$27,T$8,0)="Y"),1,0), IF((VLOOKUP($C78,'CYP2C19 Haplotypes'!$B$10:$J$27,T$8,0)="Y"),1,0)),"Tested","Untested")</f>
        <v>Untested</v>
      </c>
      <c r="U78" t="str">
        <f>IF(AND(IF((VLOOKUP($B78,'CYP2C19 Haplotypes'!$B$10:$J$27,U$8,0)="Y"),1,0), IF((VLOOKUP($C78,'CYP2C19 Haplotypes'!$B$10:$J$27,U$8,0)="Y"),1,0)),"Tested","Untested")</f>
        <v>Tested</v>
      </c>
      <c r="X78" t="str">
        <f t="shared" si="17"/>
        <v>OK</v>
      </c>
      <c r="Y78" t="str">
        <f t="shared" si="18"/>
        <v>OK</v>
      </c>
      <c r="Z78" t="str">
        <f t="shared" si="19"/>
        <v>OK</v>
      </c>
      <c r="AA78" t="str">
        <f t="shared" si="20"/>
        <v>OK</v>
      </c>
      <c r="AB78" t="str">
        <f t="shared" si="21"/>
        <v>OK</v>
      </c>
      <c r="AC78" t="str">
        <f>IF(AND((S78="Tested"),ISNUMBER(#REF!)),"OK",IF(AND((S78="Tested"),NOT(ISNUMBER(#REF!))),("Missing " &amp; $D78),IF(AND((S78="Untested"),ISNUMBER(#REF!)),("Extra "&amp; $D78),IF(AND((S78="Untested"),NOT(ISNUMBER(#REF!))),"OK","Formula Error"))))</f>
        <v>OK</v>
      </c>
      <c r="AD78" t="str">
        <f t="shared" si="22"/>
        <v>OK</v>
      </c>
      <c r="AE78" t="str">
        <f t="shared" si="23"/>
        <v>OK</v>
      </c>
    </row>
    <row r="79" spans="1:31" ht="12">
      <c r="A79" s="128"/>
      <c r="B79" s="148" t="s">
        <v>77</v>
      </c>
      <c r="C79" s="149" t="s">
        <v>80</v>
      </c>
      <c r="D79" s="157" t="str">
        <f t="shared" si="16"/>
        <v>*3/*6</v>
      </c>
      <c r="E79" s="221">
        <v>0</v>
      </c>
      <c r="F79" s="150">
        <v>0</v>
      </c>
      <c r="G79" s="150"/>
      <c r="H79" s="227">
        <v>0</v>
      </c>
      <c r="I79" s="150">
        <v>0</v>
      </c>
      <c r="J79" s="237">
        <v>0</v>
      </c>
      <c r="K79" s="236">
        <v>0</v>
      </c>
      <c r="L79" s="144"/>
      <c r="N79" t="str">
        <f>IF(AND(IF((VLOOKUP($B79,'CYP2C19 Haplotypes'!$B$10:$J$27,N$8,0)="Y"),1,0), IF((VLOOKUP($C79,'CYP2C19 Haplotypes'!$B$10:$J$27,N$8,0)="Y"),1,0)),"Tested","Untested")</f>
        <v>Tested</v>
      </c>
      <c r="O79" t="str">
        <f>IF(AND(IF((VLOOKUP($B79,'CYP2C19 Haplotypes'!$B$10:$J$27,O$8,0)="Y"),1,0), IF((VLOOKUP($C79,'CYP2C19 Haplotypes'!$B$10:$J$27,O$8,0)="Y"),1,0)),"Tested","Untested")</f>
        <v>Tested</v>
      </c>
      <c r="P79" t="str">
        <f>IF(AND(IF((VLOOKUP($B79,'CYP2C19 Haplotypes'!$B$10:$J$27,P$8,0)="Y"),1,0), IF((VLOOKUP($C79,'CYP2C19 Haplotypes'!$B$10:$J$27,P$8,0)="Y"),1,0)),"Tested","Untested")</f>
        <v>Untested</v>
      </c>
      <c r="Q79" t="str">
        <f>IF(AND(IF((VLOOKUP($B79,'CYP2C19 Haplotypes'!$B$10:$J$27,Q$8,0)="Y"),1,0), IF((VLOOKUP($C79,'CYP2C19 Haplotypes'!$B$10:$J$27,Q$8,0)="Y"),1,0)),"Tested","Untested")</f>
        <v>Tested</v>
      </c>
      <c r="R79" t="str">
        <f>IF(AND(IF((VLOOKUP($B79,'CYP2C19 Haplotypes'!$B$10:$J$27,R$8,0)="Y"),1,0), IF((VLOOKUP($C79,'CYP2C19 Haplotypes'!$B$10:$J$27,R$8,0)="Y"),1,0)),"Tested","Untested")</f>
        <v>Tested</v>
      </c>
      <c r="S79" t="str">
        <f>IF(AND(IF((VLOOKUP($B79,'CYP2C19 Haplotypes'!$B$10:$J$27,S$8,0)="Y"),1,0), IF((VLOOKUP($C79,'CYP2C19 Haplotypes'!$B$10:$J$27,S$8,0)="Y"),1,0)),"Tested","Untested")</f>
        <v>Untested</v>
      </c>
      <c r="T79" t="str">
        <f>IF(AND(IF((VLOOKUP($B79,'CYP2C19 Haplotypes'!$B$10:$J$27,T$8,0)="Y"),1,0), IF((VLOOKUP($C79,'CYP2C19 Haplotypes'!$B$10:$J$27,T$8,0)="Y"),1,0)),"Tested","Untested")</f>
        <v>Tested</v>
      </c>
      <c r="U79" t="str">
        <f>IF(AND(IF((VLOOKUP($B79,'CYP2C19 Haplotypes'!$B$10:$J$27,U$8,0)="Y"),1,0), IF((VLOOKUP($C79,'CYP2C19 Haplotypes'!$B$10:$J$27,U$8,0)="Y"),1,0)),"Tested","Untested")</f>
        <v>Tested</v>
      </c>
      <c r="X79" t="str">
        <f t="shared" si="17"/>
        <v>OK</v>
      </c>
      <c r="Y79" t="str">
        <f t="shared" si="18"/>
        <v>OK</v>
      </c>
      <c r="Z79" t="str">
        <f t="shared" si="19"/>
        <v>OK</v>
      </c>
      <c r="AA79" t="str">
        <f t="shared" si="20"/>
        <v>OK</v>
      </c>
      <c r="AB79" t="str">
        <f t="shared" si="21"/>
        <v>OK</v>
      </c>
      <c r="AC79" t="str">
        <f>IF(AND((S79="Tested"),ISNUMBER(#REF!)),"OK",IF(AND((S79="Tested"),NOT(ISNUMBER(#REF!))),("Missing " &amp; $D79),IF(AND((S79="Untested"),ISNUMBER(#REF!)),("Extra "&amp; $D79),IF(AND((S79="Untested"),NOT(ISNUMBER(#REF!))),"OK","Formula Error"))))</f>
        <v>OK</v>
      </c>
      <c r="AD79" t="str">
        <f t="shared" si="22"/>
        <v>OK</v>
      </c>
      <c r="AE79" t="str">
        <f t="shared" si="23"/>
        <v>OK</v>
      </c>
    </row>
    <row r="80" spans="1:31" ht="12">
      <c r="A80" s="128"/>
      <c r="B80" s="148" t="s">
        <v>77</v>
      </c>
      <c r="C80" s="149" t="s">
        <v>81</v>
      </c>
      <c r="D80" s="157" t="str">
        <f t="shared" si="16"/>
        <v>*3/*7</v>
      </c>
      <c r="E80" s="221">
        <v>0</v>
      </c>
      <c r="F80" s="150">
        <v>0</v>
      </c>
      <c r="G80" s="150"/>
      <c r="H80" s="227">
        <v>0</v>
      </c>
      <c r="I80" s="150"/>
      <c r="J80" s="237">
        <v>0</v>
      </c>
      <c r="K80" s="236">
        <v>0</v>
      </c>
      <c r="L80" s="144"/>
      <c r="N80" t="str">
        <f>IF(AND(IF((VLOOKUP($B80,'CYP2C19 Haplotypes'!$B$10:$J$27,N$8,0)="Y"),1,0), IF((VLOOKUP($C80,'CYP2C19 Haplotypes'!$B$10:$J$27,N$8,0)="Y"),1,0)),"Tested","Untested")</f>
        <v>Tested</v>
      </c>
      <c r="O80" t="str">
        <f>IF(AND(IF((VLOOKUP($B80,'CYP2C19 Haplotypes'!$B$10:$J$27,O$8,0)="Y"),1,0), IF((VLOOKUP($C80,'CYP2C19 Haplotypes'!$B$10:$J$27,O$8,0)="Y"),1,0)),"Tested","Untested")</f>
        <v>Tested</v>
      </c>
      <c r="P80" t="str">
        <f>IF(AND(IF((VLOOKUP($B80,'CYP2C19 Haplotypes'!$B$10:$J$27,P$8,0)="Y"),1,0), IF((VLOOKUP($C80,'CYP2C19 Haplotypes'!$B$10:$J$27,P$8,0)="Y"),1,0)),"Tested","Untested")</f>
        <v>Untested</v>
      </c>
      <c r="Q80" t="str">
        <f>IF(AND(IF((VLOOKUP($B80,'CYP2C19 Haplotypes'!$B$10:$J$27,Q$8,0)="Y"),1,0), IF((VLOOKUP($C80,'CYP2C19 Haplotypes'!$B$10:$J$27,Q$8,0)="Y"),1,0)),"Tested","Untested")</f>
        <v>Tested</v>
      </c>
      <c r="R80" t="str">
        <f>IF(AND(IF((VLOOKUP($B80,'CYP2C19 Haplotypes'!$B$10:$J$27,R$8,0)="Y"),1,0), IF((VLOOKUP($C80,'CYP2C19 Haplotypes'!$B$10:$J$27,R$8,0)="Y"),1,0)),"Tested","Untested")</f>
        <v>Untested</v>
      </c>
      <c r="S80" t="str">
        <f>IF(AND(IF((VLOOKUP($B80,'CYP2C19 Haplotypes'!$B$10:$J$27,S$8,0)="Y"),1,0), IF((VLOOKUP($C80,'CYP2C19 Haplotypes'!$B$10:$J$27,S$8,0)="Y"),1,0)),"Tested","Untested")</f>
        <v>Untested</v>
      </c>
      <c r="T80" t="str">
        <f>IF(AND(IF((VLOOKUP($B80,'CYP2C19 Haplotypes'!$B$10:$J$27,T$8,0)="Y"),1,0), IF((VLOOKUP($C80,'CYP2C19 Haplotypes'!$B$10:$J$27,T$8,0)="Y"),1,0)),"Tested","Untested")</f>
        <v>Tested</v>
      </c>
      <c r="U80" t="str">
        <f>IF(AND(IF((VLOOKUP($B80,'CYP2C19 Haplotypes'!$B$10:$J$27,U$8,0)="Y"),1,0), IF((VLOOKUP($C80,'CYP2C19 Haplotypes'!$B$10:$J$27,U$8,0)="Y"),1,0)),"Tested","Untested")</f>
        <v>Tested</v>
      </c>
      <c r="X80" t="str">
        <f t="shared" si="17"/>
        <v>OK</v>
      </c>
      <c r="Y80" t="str">
        <f t="shared" si="18"/>
        <v>OK</v>
      </c>
      <c r="Z80" t="str">
        <f t="shared" si="19"/>
        <v>OK</v>
      </c>
      <c r="AA80" t="str">
        <f t="shared" si="20"/>
        <v>OK</v>
      </c>
      <c r="AB80" t="str">
        <f t="shared" si="21"/>
        <v>OK</v>
      </c>
      <c r="AC80" t="str">
        <f>IF(AND((S80="Tested"),ISNUMBER(#REF!)),"OK",IF(AND((S80="Tested"),NOT(ISNUMBER(#REF!))),("Missing " &amp; $D80),IF(AND((S80="Untested"),ISNUMBER(#REF!)),("Extra "&amp; $D80),IF(AND((S80="Untested"),NOT(ISNUMBER(#REF!))),"OK","Formula Error"))))</f>
        <v>OK</v>
      </c>
      <c r="AD80" t="str">
        <f t="shared" si="22"/>
        <v>OK</v>
      </c>
      <c r="AE80" t="str">
        <f t="shared" si="23"/>
        <v>OK</v>
      </c>
    </row>
    <row r="81" spans="1:31" ht="12">
      <c r="A81" s="128"/>
      <c r="B81" s="148" t="s">
        <v>77</v>
      </c>
      <c r="C81" s="149" t="s">
        <v>82</v>
      </c>
      <c r="D81" s="157" t="str">
        <f t="shared" si="16"/>
        <v>*3/*8</v>
      </c>
      <c r="E81" s="221">
        <v>0</v>
      </c>
      <c r="F81" s="150">
        <v>0</v>
      </c>
      <c r="G81" s="150"/>
      <c r="H81" s="227">
        <v>0</v>
      </c>
      <c r="I81" s="150">
        <v>0</v>
      </c>
      <c r="J81" s="237">
        <v>0</v>
      </c>
      <c r="K81" s="236">
        <v>0</v>
      </c>
      <c r="L81" s="144"/>
      <c r="N81" t="str">
        <f>IF(AND(IF((VLOOKUP($B81,'CYP2C19 Haplotypes'!$B$10:$J$27,N$8,0)="Y"),1,0), IF((VLOOKUP($C81,'CYP2C19 Haplotypes'!$B$10:$J$27,N$8,0)="Y"),1,0)),"Tested","Untested")</f>
        <v>Tested</v>
      </c>
      <c r="O81" t="str">
        <f>IF(AND(IF((VLOOKUP($B81,'CYP2C19 Haplotypes'!$B$10:$J$27,O$8,0)="Y"),1,0), IF((VLOOKUP($C81,'CYP2C19 Haplotypes'!$B$10:$J$27,O$8,0)="Y"),1,0)),"Tested","Untested")</f>
        <v>Tested</v>
      </c>
      <c r="P81" t="str">
        <f>IF(AND(IF((VLOOKUP($B81,'CYP2C19 Haplotypes'!$B$10:$J$27,P$8,0)="Y"),1,0), IF((VLOOKUP($C81,'CYP2C19 Haplotypes'!$B$10:$J$27,P$8,0)="Y"),1,0)),"Tested","Untested")</f>
        <v>Untested</v>
      </c>
      <c r="Q81" t="str">
        <f>IF(AND(IF((VLOOKUP($B81,'CYP2C19 Haplotypes'!$B$10:$J$27,Q$8,0)="Y"),1,0), IF((VLOOKUP($C81,'CYP2C19 Haplotypes'!$B$10:$J$27,Q$8,0)="Y"),1,0)),"Tested","Untested")</f>
        <v>Tested</v>
      </c>
      <c r="R81" t="str">
        <f>IF(AND(IF((VLOOKUP($B81,'CYP2C19 Haplotypes'!$B$10:$J$27,R$8,0)="Y"),1,0), IF((VLOOKUP($C81,'CYP2C19 Haplotypes'!$B$10:$J$27,R$8,0)="Y"),1,0)),"Tested","Untested")</f>
        <v>Tested</v>
      </c>
      <c r="S81" t="str">
        <f>IF(AND(IF((VLOOKUP($B81,'CYP2C19 Haplotypes'!$B$10:$J$27,S$8,0)="Y"),1,0), IF((VLOOKUP($C81,'CYP2C19 Haplotypes'!$B$10:$J$27,S$8,0)="Y"),1,0)),"Tested","Untested")</f>
        <v>Untested</v>
      </c>
      <c r="T81" t="str">
        <f>IF(AND(IF((VLOOKUP($B81,'CYP2C19 Haplotypes'!$B$10:$J$27,T$8,0)="Y"),1,0), IF((VLOOKUP($C81,'CYP2C19 Haplotypes'!$B$10:$J$27,T$8,0)="Y"),1,0)),"Tested","Untested")</f>
        <v>Tested</v>
      </c>
      <c r="U81" t="str">
        <f>IF(AND(IF((VLOOKUP($B81,'CYP2C19 Haplotypes'!$B$10:$J$27,U$8,0)="Y"),1,0), IF((VLOOKUP($C81,'CYP2C19 Haplotypes'!$B$10:$J$27,U$8,0)="Y"),1,0)),"Tested","Untested")</f>
        <v>Tested</v>
      </c>
      <c r="X81" t="str">
        <f t="shared" si="17"/>
        <v>OK</v>
      </c>
      <c r="Y81" t="str">
        <f t="shared" si="18"/>
        <v>OK</v>
      </c>
      <c r="Z81" t="str">
        <f t="shared" si="19"/>
        <v>OK</v>
      </c>
      <c r="AA81" t="str">
        <f t="shared" si="20"/>
        <v>OK</v>
      </c>
      <c r="AB81" t="str">
        <f t="shared" si="21"/>
        <v>OK</v>
      </c>
      <c r="AC81" t="str">
        <f>IF(AND((S81="Tested"),ISNUMBER(#REF!)),"OK",IF(AND((S81="Tested"),NOT(ISNUMBER(#REF!))),("Missing " &amp; $D81),IF(AND((S81="Untested"),ISNUMBER(#REF!)),("Extra "&amp; $D81),IF(AND((S81="Untested"),NOT(ISNUMBER(#REF!))),"OK","Formula Error"))))</f>
        <v>OK</v>
      </c>
      <c r="AD81" t="str">
        <f t="shared" si="22"/>
        <v>OK</v>
      </c>
      <c r="AE81" t="str">
        <f t="shared" si="23"/>
        <v>OK</v>
      </c>
    </row>
    <row r="82" spans="1:31" ht="12">
      <c r="A82" s="128"/>
      <c r="B82" s="148" t="s">
        <v>77</v>
      </c>
      <c r="C82" s="149" t="s">
        <v>83</v>
      </c>
      <c r="D82" s="157" t="str">
        <f t="shared" si="16"/>
        <v>*3/*9</v>
      </c>
      <c r="E82" s="221">
        <v>0</v>
      </c>
      <c r="F82" s="150">
        <v>0</v>
      </c>
      <c r="G82" s="150"/>
      <c r="H82" s="227"/>
      <c r="I82" s="150"/>
      <c r="J82" s="237">
        <v>0</v>
      </c>
      <c r="K82" s="236"/>
      <c r="L82" s="144"/>
      <c r="N82" t="str">
        <f>IF(AND(IF((VLOOKUP($B82,'CYP2C19 Haplotypes'!$B$10:$J$27,N$8,0)="Y"),1,0), IF((VLOOKUP($C82,'CYP2C19 Haplotypes'!$B$10:$J$27,N$8,0)="Y"),1,0)),"Tested","Untested")</f>
        <v>Tested</v>
      </c>
      <c r="O82" t="str">
        <f>IF(AND(IF((VLOOKUP($B82,'CYP2C19 Haplotypes'!$B$10:$J$27,O$8,0)="Y"),1,0), IF((VLOOKUP($C82,'CYP2C19 Haplotypes'!$B$10:$J$27,O$8,0)="Y"),1,0)),"Tested","Untested")</f>
        <v>Tested</v>
      </c>
      <c r="P82" t="str">
        <f>IF(AND(IF((VLOOKUP($B82,'CYP2C19 Haplotypes'!$B$10:$J$27,P$8,0)="Y"),1,0), IF((VLOOKUP($C82,'CYP2C19 Haplotypes'!$B$10:$J$27,P$8,0)="Y"),1,0)),"Tested","Untested")</f>
        <v>Untested</v>
      </c>
      <c r="Q82" t="str">
        <f>IF(AND(IF((VLOOKUP($B82,'CYP2C19 Haplotypes'!$B$10:$J$27,Q$8,0)="Y"),1,0), IF((VLOOKUP($C82,'CYP2C19 Haplotypes'!$B$10:$J$27,Q$8,0)="Y"),1,0)),"Tested","Untested")</f>
        <v>Untested</v>
      </c>
      <c r="R82" t="str">
        <f>IF(AND(IF((VLOOKUP($B82,'CYP2C19 Haplotypes'!$B$10:$J$27,R$8,0)="Y"),1,0), IF((VLOOKUP($C82,'CYP2C19 Haplotypes'!$B$10:$J$27,R$8,0)="Y"),1,0)),"Tested","Untested")</f>
        <v>Untested</v>
      </c>
      <c r="S82" t="str">
        <f>IF(AND(IF((VLOOKUP($B82,'CYP2C19 Haplotypes'!$B$10:$J$27,S$8,0)="Y"),1,0), IF((VLOOKUP($C82,'CYP2C19 Haplotypes'!$B$10:$J$27,S$8,0)="Y"),1,0)),"Tested","Untested")</f>
        <v>Untested</v>
      </c>
      <c r="T82" t="str">
        <f>IF(AND(IF((VLOOKUP($B82,'CYP2C19 Haplotypes'!$B$10:$J$27,T$8,0)="Y"),1,0), IF((VLOOKUP($C82,'CYP2C19 Haplotypes'!$B$10:$J$27,T$8,0)="Y"),1,0)),"Tested","Untested")</f>
        <v>Tested</v>
      </c>
      <c r="U82" t="str">
        <f>IF(AND(IF((VLOOKUP($B82,'CYP2C19 Haplotypes'!$B$10:$J$27,U$8,0)="Y"),1,0), IF((VLOOKUP($C82,'CYP2C19 Haplotypes'!$B$10:$J$27,U$8,0)="Y"),1,0)),"Tested","Untested")</f>
        <v>Untested</v>
      </c>
      <c r="X82" t="str">
        <f t="shared" si="17"/>
        <v>OK</v>
      </c>
      <c r="Y82" t="str">
        <f t="shared" si="18"/>
        <v>OK</v>
      </c>
      <c r="Z82" t="str">
        <f t="shared" si="19"/>
        <v>OK</v>
      </c>
      <c r="AA82" t="str">
        <f t="shared" si="20"/>
        <v>OK</v>
      </c>
      <c r="AB82" t="str">
        <f t="shared" si="21"/>
        <v>OK</v>
      </c>
      <c r="AC82" t="str">
        <f>IF(AND((S82="Tested"),ISNUMBER(#REF!)),"OK",IF(AND((S82="Tested"),NOT(ISNUMBER(#REF!))),("Missing " &amp; $D82),IF(AND((S82="Untested"),ISNUMBER(#REF!)),("Extra "&amp; $D82),IF(AND((S82="Untested"),NOT(ISNUMBER(#REF!))),"OK","Formula Error"))))</f>
        <v>OK</v>
      </c>
      <c r="AD82" t="str">
        <f t="shared" si="22"/>
        <v>OK</v>
      </c>
      <c r="AE82" t="str">
        <f t="shared" si="23"/>
        <v>OK</v>
      </c>
    </row>
    <row r="83" spans="1:31" ht="12">
      <c r="A83" s="128"/>
      <c r="B83" s="148" t="s">
        <v>77</v>
      </c>
      <c r="C83" s="149" t="s">
        <v>84</v>
      </c>
      <c r="D83" s="157" t="str">
        <f t="shared" si="16"/>
        <v>*3/*10</v>
      </c>
      <c r="E83" s="221"/>
      <c r="F83" s="150">
        <v>0</v>
      </c>
      <c r="G83" s="150"/>
      <c r="H83" s="227"/>
      <c r="I83" s="150">
        <v>0</v>
      </c>
      <c r="J83" s="237">
        <v>0</v>
      </c>
      <c r="K83" s="236"/>
      <c r="L83" s="144"/>
      <c r="N83" t="str">
        <f>IF(AND(IF((VLOOKUP($B83,'CYP2C19 Haplotypes'!$B$10:$J$27,N$8,0)="Y"),1,0), IF((VLOOKUP($C83,'CYP2C19 Haplotypes'!$B$10:$J$27,N$8,0)="Y"),1,0)),"Tested","Untested")</f>
        <v>Untested</v>
      </c>
      <c r="O83" t="str">
        <f>IF(AND(IF((VLOOKUP($B83,'CYP2C19 Haplotypes'!$B$10:$J$27,O$8,0)="Y"),1,0), IF((VLOOKUP($C83,'CYP2C19 Haplotypes'!$B$10:$J$27,O$8,0)="Y"),1,0)),"Tested","Untested")</f>
        <v>Tested</v>
      </c>
      <c r="P83" t="str">
        <f>IF(AND(IF((VLOOKUP($B83,'CYP2C19 Haplotypes'!$B$10:$J$27,P$8,0)="Y"),1,0), IF((VLOOKUP($C83,'CYP2C19 Haplotypes'!$B$10:$J$27,P$8,0)="Y"),1,0)),"Tested","Untested")</f>
        <v>Untested</v>
      </c>
      <c r="Q83" t="str">
        <f>IF(AND(IF((VLOOKUP($B83,'CYP2C19 Haplotypes'!$B$10:$J$27,Q$8,0)="Y"),1,0), IF((VLOOKUP($C83,'CYP2C19 Haplotypes'!$B$10:$J$27,Q$8,0)="Y"),1,0)),"Tested","Untested")</f>
        <v>Untested</v>
      </c>
      <c r="R83" t="str">
        <f>IF(AND(IF((VLOOKUP($B83,'CYP2C19 Haplotypes'!$B$10:$J$27,R$8,0)="Y"),1,0), IF((VLOOKUP($C83,'CYP2C19 Haplotypes'!$B$10:$J$27,R$8,0)="Y"),1,0)),"Tested","Untested")</f>
        <v>Tested</v>
      </c>
      <c r="S83" t="str">
        <f>IF(AND(IF((VLOOKUP($B83,'CYP2C19 Haplotypes'!$B$10:$J$27,S$8,0)="Y"),1,0), IF((VLOOKUP($C83,'CYP2C19 Haplotypes'!$B$10:$J$27,S$8,0)="Y"),1,0)),"Tested","Untested")</f>
        <v>Untested</v>
      </c>
      <c r="T83" t="str">
        <f>IF(AND(IF((VLOOKUP($B83,'CYP2C19 Haplotypes'!$B$10:$J$27,T$8,0)="Y"),1,0), IF((VLOOKUP($C83,'CYP2C19 Haplotypes'!$B$10:$J$27,T$8,0)="Y"),1,0)),"Tested","Untested")</f>
        <v>Tested</v>
      </c>
      <c r="U83" t="str">
        <f>IF(AND(IF((VLOOKUP($B83,'CYP2C19 Haplotypes'!$B$10:$J$27,U$8,0)="Y"),1,0), IF((VLOOKUP($C83,'CYP2C19 Haplotypes'!$B$10:$J$27,U$8,0)="Y"),1,0)),"Tested","Untested")</f>
        <v>Untested</v>
      </c>
      <c r="X83" t="str">
        <f t="shared" si="17"/>
        <v>OK</v>
      </c>
      <c r="Y83" t="str">
        <f t="shared" si="18"/>
        <v>OK</v>
      </c>
      <c r="Z83" t="str">
        <f t="shared" si="19"/>
        <v>OK</v>
      </c>
      <c r="AA83" t="str">
        <f t="shared" si="20"/>
        <v>OK</v>
      </c>
      <c r="AB83" t="str">
        <f t="shared" si="21"/>
        <v>OK</v>
      </c>
      <c r="AC83" t="str">
        <f>IF(AND((S83="Tested"),ISNUMBER(#REF!)),"OK",IF(AND((S83="Tested"),NOT(ISNUMBER(#REF!))),("Missing " &amp; $D83),IF(AND((S83="Untested"),ISNUMBER(#REF!)),("Extra "&amp; $D83),IF(AND((S83="Untested"),NOT(ISNUMBER(#REF!))),"OK","Formula Error"))))</f>
        <v>OK</v>
      </c>
      <c r="AD83" t="str">
        <f t="shared" si="22"/>
        <v>OK</v>
      </c>
      <c r="AE83" t="str">
        <f t="shared" si="23"/>
        <v>OK</v>
      </c>
    </row>
    <row r="84" spans="1:31" ht="12">
      <c r="A84" s="128"/>
      <c r="B84" s="148" t="s">
        <v>77</v>
      </c>
      <c r="C84" s="149" t="s">
        <v>85</v>
      </c>
      <c r="D84" s="157" t="str">
        <f t="shared" si="16"/>
        <v>*3/*11</v>
      </c>
      <c r="E84" s="221"/>
      <c r="F84" s="150"/>
      <c r="G84" s="150"/>
      <c r="H84" s="227"/>
      <c r="I84" s="150"/>
      <c r="J84" s="237">
        <v>0</v>
      </c>
      <c r="K84" s="236"/>
      <c r="L84" s="144"/>
      <c r="N84" t="str">
        <f>IF(AND(IF((VLOOKUP($B84,'CYP2C19 Haplotypes'!$B$10:$J$27,N$8,0)="Y"),1,0), IF((VLOOKUP($C84,'CYP2C19 Haplotypes'!$B$10:$J$27,N$8,0)="Y"),1,0)),"Tested","Untested")</f>
        <v>Untested</v>
      </c>
      <c r="O84" t="str">
        <f>IF(AND(IF((VLOOKUP($B84,'CYP2C19 Haplotypes'!$B$10:$J$27,O$8,0)="Y"),1,0), IF((VLOOKUP($C84,'CYP2C19 Haplotypes'!$B$10:$J$27,O$8,0)="Y"),1,0)),"Tested","Untested")</f>
        <v>Untested</v>
      </c>
      <c r="P84" t="str">
        <f>IF(AND(IF((VLOOKUP($B84,'CYP2C19 Haplotypes'!$B$10:$J$27,P$8,0)="Y"),1,0), IF((VLOOKUP($C84,'CYP2C19 Haplotypes'!$B$10:$J$27,P$8,0)="Y"),1,0)),"Tested","Untested")</f>
        <v>Untested</v>
      </c>
      <c r="Q84" t="str">
        <f>IF(AND(IF((VLOOKUP($B84,'CYP2C19 Haplotypes'!$B$10:$J$27,Q$8,0)="Y"),1,0), IF((VLOOKUP($C84,'CYP2C19 Haplotypes'!$B$10:$J$27,Q$8,0)="Y"),1,0)),"Tested","Untested")</f>
        <v>Untested</v>
      </c>
      <c r="R84" t="str">
        <f>IF(AND(IF((VLOOKUP($B84,'CYP2C19 Haplotypes'!$B$10:$J$27,R$8,0)="Y"),1,0), IF((VLOOKUP($C84,'CYP2C19 Haplotypes'!$B$10:$J$27,R$8,0)="Y"),1,0)),"Tested","Untested")</f>
        <v>Untested</v>
      </c>
      <c r="S84" t="str">
        <f>IF(AND(IF((VLOOKUP($B84,'CYP2C19 Haplotypes'!$B$10:$J$27,S$8,0)="Y"),1,0), IF((VLOOKUP($C84,'CYP2C19 Haplotypes'!$B$10:$J$27,S$8,0)="Y"),1,0)),"Tested","Untested")</f>
        <v>Untested</v>
      </c>
      <c r="T84" t="str">
        <f>IF(AND(IF((VLOOKUP($B84,'CYP2C19 Haplotypes'!$B$10:$J$27,T$8,0)="Y"),1,0), IF((VLOOKUP($C84,'CYP2C19 Haplotypes'!$B$10:$J$27,T$8,0)="Y"),1,0)),"Tested","Untested")</f>
        <v>Tested</v>
      </c>
      <c r="U84" t="str">
        <f>IF(AND(IF((VLOOKUP($B84,'CYP2C19 Haplotypes'!$B$10:$J$27,U$8,0)="Y"),1,0), IF((VLOOKUP($C84,'CYP2C19 Haplotypes'!$B$10:$J$27,U$8,0)="Y"),1,0)),"Tested","Untested")</f>
        <v>Untested</v>
      </c>
      <c r="X84" t="str">
        <f t="shared" si="17"/>
        <v>OK</v>
      </c>
      <c r="Y84" t="str">
        <f t="shared" si="18"/>
        <v>OK</v>
      </c>
      <c r="Z84" t="str">
        <f t="shared" si="19"/>
        <v>OK</v>
      </c>
      <c r="AA84" t="str">
        <f t="shared" si="20"/>
        <v>OK</v>
      </c>
      <c r="AB84" t="str">
        <f t="shared" si="21"/>
        <v>OK</v>
      </c>
      <c r="AC84" t="str">
        <f>IF(AND((S84="Tested"),ISNUMBER(#REF!)),"OK",IF(AND((S84="Tested"),NOT(ISNUMBER(#REF!))),("Missing " &amp; $D84),IF(AND((S84="Untested"),ISNUMBER(#REF!)),("Extra "&amp; $D84),IF(AND((S84="Untested"),NOT(ISNUMBER(#REF!))),"OK","Formula Error"))))</f>
        <v>OK</v>
      </c>
      <c r="AD84" t="str">
        <f t="shared" si="22"/>
        <v>OK</v>
      </c>
      <c r="AE84" t="str">
        <f t="shared" si="23"/>
        <v>OK</v>
      </c>
    </row>
    <row r="85" spans="1:31" ht="12">
      <c r="A85" s="128"/>
      <c r="B85" s="148" t="s">
        <v>77</v>
      </c>
      <c r="C85" s="149" t="s">
        <v>86</v>
      </c>
      <c r="D85" s="157" t="str">
        <f t="shared" si="16"/>
        <v>*3/*12</v>
      </c>
      <c r="E85" s="221">
        <v>0</v>
      </c>
      <c r="F85" s="150">
        <v>0</v>
      </c>
      <c r="G85" s="150"/>
      <c r="H85" s="227">
        <v>0</v>
      </c>
      <c r="I85" s="150"/>
      <c r="J85" s="237"/>
      <c r="K85" s="236"/>
      <c r="L85" s="144"/>
      <c r="N85" t="str">
        <f>IF(AND(IF((VLOOKUP($B85,'CYP2C19 Haplotypes'!$B$10:$J$27,N$8,0)="Y"),1,0), IF((VLOOKUP($C85,'CYP2C19 Haplotypes'!$B$10:$J$27,N$8,0)="Y"),1,0)),"Tested","Untested")</f>
        <v>Tested</v>
      </c>
      <c r="O85" t="str">
        <f>IF(AND(IF((VLOOKUP($B85,'CYP2C19 Haplotypes'!$B$10:$J$27,O$8,0)="Y"),1,0), IF((VLOOKUP($C85,'CYP2C19 Haplotypes'!$B$10:$J$27,O$8,0)="Y"),1,0)),"Tested","Untested")</f>
        <v>Tested</v>
      </c>
      <c r="P85" t="str">
        <f>IF(AND(IF((VLOOKUP($B85,'CYP2C19 Haplotypes'!$B$10:$J$27,P$8,0)="Y"),1,0), IF((VLOOKUP($C85,'CYP2C19 Haplotypes'!$B$10:$J$27,P$8,0)="Y"),1,0)),"Tested","Untested")</f>
        <v>Untested</v>
      </c>
      <c r="Q85" t="str">
        <f>IF(AND(IF((VLOOKUP($B85,'CYP2C19 Haplotypes'!$B$10:$J$27,Q$8,0)="Y"),1,0), IF((VLOOKUP($C85,'CYP2C19 Haplotypes'!$B$10:$J$27,Q$8,0)="Y"),1,0)),"Tested","Untested")</f>
        <v>Tested</v>
      </c>
      <c r="R85" t="str">
        <f>IF(AND(IF((VLOOKUP($B85,'CYP2C19 Haplotypes'!$B$10:$J$27,R$8,0)="Y"),1,0), IF((VLOOKUP($C85,'CYP2C19 Haplotypes'!$B$10:$J$27,R$8,0)="Y"),1,0)),"Tested","Untested")</f>
        <v>Untested</v>
      </c>
      <c r="S85" t="str">
        <f>IF(AND(IF((VLOOKUP($B85,'CYP2C19 Haplotypes'!$B$10:$J$27,S$8,0)="Y"),1,0), IF((VLOOKUP($C85,'CYP2C19 Haplotypes'!$B$10:$J$27,S$8,0)="Y"),1,0)),"Tested","Untested")</f>
        <v>Untested</v>
      </c>
      <c r="T85" t="str">
        <f>IF(AND(IF((VLOOKUP($B85,'CYP2C19 Haplotypes'!$B$10:$J$27,T$8,0)="Y"),1,0), IF((VLOOKUP($C85,'CYP2C19 Haplotypes'!$B$10:$J$27,T$8,0)="Y"),1,0)),"Tested","Untested")</f>
        <v>Untested</v>
      </c>
      <c r="U85" t="str">
        <f>IF(AND(IF((VLOOKUP($B85,'CYP2C19 Haplotypes'!$B$10:$J$27,U$8,0)="Y"),1,0), IF((VLOOKUP($C85,'CYP2C19 Haplotypes'!$B$10:$J$27,U$8,0)="Y"),1,0)),"Tested","Untested")</f>
        <v>Untested</v>
      </c>
      <c r="X85" t="str">
        <f t="shared" si="17"/>
        <v>OK</v>
      </c>
      <c r="Y85" t="str">
        <f t="shared" si="18"/>
        <v>OK</v>
      </c>
      <c r="Z85" t="str">
        <f t="shared" si="19"/>
        <v>OK</v>
      </c>
      <c r="AA85" t="str">
        <f t="shared" si="20"/>
        <v>OK</v>
      </c>
      <c r="AB85" t="str">
        <f t="shared" si="21"/>
        <v>OK</v>
      </c>
      <c r="AC85" t="str">
        <f>IF(AND((S85="Tested"),ISNUMBER(#REF!)),"OK",IF(AND((S85="Tested"),NOT(ISNUMBER(#REF!))),("Missing " &amp; $D85),IF(AND((S85="Untested"),ISNUMBER(#REF!)),("Extra "&amp; $D85),IF(AND((S85="Untested"),NOT(ISNUMBER(#REF!))),"OK","Formula Error"))))</f>
        <v>OK</v>
      </c>
      <c r="AD85" t="str">
        <f t="shared" si="22"/>
        <v>OK</v>
      </c>
      <c r="AE85" t="str">
        <f t="shared" si="23"/>
        <v>OK</v>
      </c>
    </row>
    <row r="86" spans="1:31" ht="12">
      <c r="A86" s="128"/>
      <c r="B86" s="148" t="s">
        <v>77</v>
      </c>
      <c r="C86" s="149" t="s">
        <v>87</v>
      </c>
      <c r="D86" s="157" t="str">
        <f t="shared" si="16"/>
        <v>*3/*13</v>
      </c>
      <c r="E86" s="221"/>
      <c r="F86" s="150">
        <v>0</v>
      </c>
      <c r="G86" s="150"/>
      <c r="H86" s="227"/>
      <c r="I86" s="150"/>
      <c r="J86" s="237"/>
      <c r="K86" s="236"/>
      <c r="L86" s="144"/>
      <c r="N86" t="str">
        <f>IF(AND(IF((VLOOKUP($B86,'CYP2C19 Haplotypes'!$B$10:$J$27,N$8,0)="Y"),1,0), IF((VLOOKUP($C86,'CYP2C19 Haplotypes'!$B$10:$J$27,N$8,0)="Y"),1,0)),"Tested","Untested")</f>
        <v>Untested</v>
      </c>
      <c r="O86" t="str">
        <f>IF(AND(IF((VLOOKUP($B86,'CYP2C19 Haplotypes'!$B$10:$J$27,O$8,0)="Y"),1,0), IF((VLOOKUP($C86,'CYP2C19 Haplotypes'!$B$10:$J$27,O$8,0)="Y"),1,0)),"Tested","Untested")</f>
        <v>Tested</v>
      </c>
      <c r="P86" t="str">
        <f>IF(AND(IF((VLOOKUP($B86,'CYP2C19 Haplotypes'!$B$10:$J$27,P$8,0)="Y"),1,0), IF((VLOOKUP($C86,'CYP2C19 Haplotypes'!$B$10:$J$27,P$8,0)="Y"),1,0)),"Tested","Untested")</f>
        <v>Untested</v>
      </c>
      <c r="Q86" t="str">
        <f>IF(AND(IF((VLOOKUP($B86,'CYP2C19 Haplotypes'!$B$10:$J$27,Q$8,0)="Y"),1,0), IF((VLOOKUP($C86,'CYP2C19 Haplotypes'!$B$10:$J$27,Q$8,0)="Y"),1,0)),"Tested","Untested")</f>
        <v>Untested</v>
      </c>
      <c r="R86" t="str">
        <f>IF(AND(IF((VLOOKUP($B86,'CYP2C19 Haplotypes'!$B$10:$J$27,R$8,0)="Y"),1,0), IF((VLOOKUP($C86,'CYP2C19 Haplotypes'!$B$10:$J$27,R$8,0)="Y"),1,0)),"Tested","Untested")</f>
        <v>Untested</v>
      </c>
      <c r="S86" t="str">
        <f>IF(AND(IF((VLOOKUP($B86,'CYP2C19 Haplotypes'!$B$10:$J$27,S$8,0)="Y"),1,0), IF((VLOOKUP($C86,'CYP2C19 Haplotypes'!$B$10:$J$27,S$8,0)="Y"),1,0)),"Tested","Untested")</f>
        <v>Untested</v>
      </c>
      <c r="T86" t="str">
        <f>IF(AND(IF((VLOOKUP($B86,'CYP2C19 Haplotypes'!$B$10:$J$27,T$8,0)="Y"),1,0), IF((VLOOKUP($C86,'CYP2C19 Haplotypes'!$B$10:$J$27,T$8,0)="Y"),1,0)),"Tested","Untested")</f>
        <v>Untested</v>
      </c>
      <c r="U86" t="str">
        <f>IF(AND(IF((VLOOKUP($B86,'CYP2C19 Haplotypes'!$B$10:$J$27,U$8,0)="Y"),1,0), IF((VLOOKUP($C86,'CYP2C19 Haplotypes'!$B$10:$J$27,U$8,0)="Y"),1,0)),"Tested","Untested")</f>
        <v>Untested</v>
      </c>
      <c r="X86" t="str">
        <f t="shared" si="17"/>
        <v>OK</v>
      </c>
      <c r="Y86" t="str">
        <f t="shared" si="18"/>
        <v>OK</v>
      </c>
      <c r="Z86" t="str">
        <f t="shared" si="19"/>
        <v>OK</v>
      </c>
      <c r="AA86" t="str">
        <f t="shared" si="20"/>
        <v>OK</v>
      </c>
      <c r="AB86" t="str">
        <f t="shared" si="21"/>
        <v>OK</v>
      </c>
      <c r="AC86" t="str">
        <f>IF(AND((S86="Tested"),ISNUMBER(#REF!)),"OK",IF(AND((S86="Tested"),NOT(ISNUMBER(#REF!))),("Missing " &amp; $D86),IF(AND((S86="Untested"),ISNUMBER(#REF!)),("Extra "&amp; $D86),IF(AND((S86="Untested"),NOT(ISNUMBER(#REF!))),"OK","Formula Error"))))</f>
        <v>OK</v>
      </c>
      <c r="AD86" t="str">
        <f t="shared" si="22"/>
        <v>OK</v>
      </c>
      <c r="AE86" t="str">
        <f t="shared" si="23"/>
        <v>OK</v>
      </c>
    </row>
    <row r="87" spans="1:31" ht="12">
      <c r="A87" s="128"/>
      <c r="B87" s="148" t="s">
        <v>77</v>
      </c>
      <c r="C87" s="149" t="s">
        <v>88</v>
      </c>
      <c r="D87" s="157" t="str">
        <f t="shared" si="16"/>
        <v>*3/*14</v>
      </c>
      <c r="E87" s="221"/>
      <c r="F87" s="150">
        <v>0</v>
      </c>
      <c r="G87" s="150"/>
      <c r="H87" s="227"/>
      <c r="I87" s="150"/>
      <c r="J87" s="237">
        <v>0</v>
      </c>
      <c r="K87" s="236"/>
      <c r="L87" s="144"/>
      <c r="N87" t="str">
        <f>IF(AND(IF((VLOOKUP($B87,'CYP2C19 Haplotypes'!$B$10:$J$27,N$8,0)="Y"),1,0), IF((VLOOKUP($C87,'CYP2C19 Haplotypes'!$B$10:$J$27,N$8,0)="Y"),1,0)),"Tested","Untested")</f>
        <v>Untested</v>
      </c>
      <c r="O87" t="str">
        <f>IF(AND(IF((VLOOKUP($B87,'CYP2C19 Haplotypes'!$B$10:$J$27,O$8,0)="Y"),1,0), IF((VLOOKUP($C87,'CYP2C19 Haplotypes'!$B$10:$J$27,O$8,0)="Y"),1,0)),"Tested","Untested")</f>
        <v>Tested</v>
      </c>
      <c r="P87" t="str">
        <f>IF(AND(IF((VLOOKUP($B87,'CYP2C19 Haplotypes'!$B$10:$J$27,P$8,0)="Y"),1,0), IF((VLOOKUP($C87,'CYP2C19 Haplotypes'!$B$10:$J$27,P$8,0)="Y"),1,0)),"Tested","Untested")</f>
        <v>Untested</v>
      </c>
      <c r="Q87" t="str">
        <f>IF(AND(IF((VLOOKUP($B87,'CYP2C19 Haplotypes'!$B$10:$J$27,Q$8,0)="Y"),1,0), IF((VLOOKUP($C87,'CYP2C19 Haplotypes'!$B$10:$J$27,Q$8,0)="Y"),1,0)),"Tested","Untested")</f>
        <v>Untested</v>
      </c>
      <c r="R87" t="str">
        <f>IF(AND(IF((VLOOKUP($B87,'CYP2C19 Haplotypes'!$B$10:$J$27,R$8,0)="Y"),1,0), IF((VLOOKUP($C87,'CYP2C19 Haplotypes'!$B$10:$J$27,R$8,0)="Y"),1,0)),"Tested","Untested")</f>
        <v>Untested</v>
      </c>
      <c r="S87" t="str">
        <f>IF(AND(IF((VLOOKUP($B87,'CYP2C19 Haplotypes'!$B$10:$J$27,S$8,0)="Y"),1,0), IF((VLOOKUP($C87,'CYP2C19 Haplotypes'!$B$10:$J$27,S$8,0)="Y"),1,0)),"Tested","Untested")</f>
        <v>Untested</v>
      </c>
      <c r="T87" t="str">
        <f>IF(AND(IF((VLOOKUP($B87,'CYP2C19 Haplotypes'!$B$10:$J$27,T$8,0)="Y"),1,0), IF((VLOOKUP($C87,'CYP2C19 Haplotypes'!$B$10:$J$27,T$8,0)="Y"),1,0)),"Tested","Untested")</f>
        <v>Tested</v>
      </c>
      <c r="U87" t="str">
        <f>IF(AND(IF((VLOOKUP($B87,'CYP2C19 Haplotypes'!$B$10:$J$27,U$8,0)="Y"),1,0), IF((VLOOKUP($C87,'CYP2C19 Haplotypes'!$B$10:$J$27,U$8,0)="Y"),1,0)),"Tested","Untested")</f>
        <v>Untested</v>
      </c>
      <c r="X87" t="str">
        <f t="shared" si="17"/>
        <v>OK</v>
      </c>
      <c r="Y87" t="str">
        <f t="shared" si="18"/>
        <v>OK</v>
      </c>
      <c r="Z87" t="str">
        <f t="shared" si="19"/>
        <v>OK</v>
      </c>
      <c r="AA87" t="str">
        <f t="shared" si="20"/>
        <v>OK</v>
      </c>
      <c r="AB87" t="str">
        <f t="shared" si="21"/>
        <v>OK</v>
      </c>
      <c r="AC87" t="str">
        <f>IF(AND((S87="Tested"),ISNUMBER(#REF!)),"OK",IF(AND((S87="Tested"),NOT(ISNUMBER(#REF!))),("Missing " &amp; $D87),IF(AND((S87="Untested"),ISNUMBER(#REF!)),("Extra "&amp; $D87),IF(AND((S87="Untested"),NOT(ISNUMBER(#REF!))),"OK","Formula Error"))))</f>
        <v>OK</v>
      </c>
      <c r="AD87" t="str">
        <f t="shared" si="22"/>
        <v>OK</v>
      </c>
      <c r="AE87" t="str">
        <f t="shared" si="23"/>
        <v>OK</v>
      </c>
    </row>
    <row r="88" spans="1:31" ht="12">
      <c r="A88" s="128"/>
      <c r="B88" s="148" t="s">
        <v>77</v>
      </c>
      <c r="C88" s="149" t="s">
        <v>89</v>
      </c>
      <c r="D88" s="157" t="str">
        <f t="shared" si="16"/>
        <v>*3/*15</v>
      </c>
      <c r="E88" s="221"/>
      <c r="F88" s="150">
        <v>0</v>
      </c>
      <c r="G88" s="150"/>
      <c r="H88" s="227"/>
      <c r="I88" s="150"/>
      <c r="J88" s="237"/>
      <c r="K88" s="236"/>
      <c r="L88" s="144"/>
      <c r="N88" t="str">
        <f>IF(AND(IF((VLOOKUP($B88,'CYP2C19 Haplotypes'!$B$10:$J$27,N$8,0)="Y"),1,0), IF((VLOOKUP($C88,'CYP2C19 Haplotypes'!$B$10:$J$27,N$8,0)="Y"),1,0)),"Tested","Untested")</f>
        <v>Untested</v>
      </c>
      <c r="O88" t="str">
        <f>IF(AND(IF((VLOOKUP($B88,'CYP2C19 Haplotypes'!$B$10:$J$27,O$8,0)="Y"),1,0), IF((VLOOKUP($C88,'CYP2C19 Haplotypes'!$B$10:$J$27,O$8,0)="Y"),1,0)),"Tested","Untested")</f>
        <v>Tested</v>
      </c>
      <c r="P88" t="str">
        <f>IF(AND(IF((VLOOKUP($B88,'CYP2C19 Haplotypes'!$B$10:$J$27,P$8,0)="Y"),1,0), IF((VLOOKUP($C88,'CYP2C19 Haplotypes'!$B$10:$J$27,P$8,0)="Y"),1,0)),"Tested","Untested")</f>
        <v>Untested</v>
      </c>
      <c r="Q88" t="str">
        <f>IF(AND(IF((VLOOKUP($B88,'CYP2C19 Haplotypes'!$B$10:$J$27,Q$8,0)="Y"),1,0), IF((VLOOKUP($C88,'CYP2C19 Haplotypes'!$B$10:$J$27,Q$8,0)="Y"),1,0)),"Tested","Untested")</f>
        <v>Untested</v>
      </c>
      <c r="R88" t="str">
        <f>IF(AND(IF((VLOOKUP($B88,'CYP2C19 Haplotypes'!$B$10:$J$27,R$8,0)="Y"),1,0), IF((VLOOKUP($C88,'CYP2C19 Haplotypes'!$B$10:$J$27,R$8,0)="Y"),1,0)),"Tested","Untested")</f>
        <v>Untested</v>
      </c>
      <c r="S88" t="str">
        <f>IF(AND(IF((VLOOKUP($B88,'CYP2C19 Haplotypes'!$B$10:$J$27,S$8,0)="Y"),1,0), IF((VLOOKUP($C88,'CYP2C19 Haplotypes'!$B$10:$J$27,S$8,0)="Y"),1,0)),"Tested","Untested")</f>
        <v>Untested</v>
      </c>
      <c r="T88" t="str">
        <f>IF(AND(IF((VLOOKUP($B88,'CYP2C19 Haplotypes'!$B$10:$J$27,T$8,0)="Y"),1,0), IF((VLOOKUP($C88,'CYP2C19 Haplotypes'!$B$10:$J$27,T$8,0)="Y"),1,0)),"Tested","Untested")</f>
        <v>Untested</v>
      </c>
      <c r="U88" t="str">
        <f>IF(AND(IF((VLOOKUP($B88,'CYP2C19 Haplotypes'!$B$10:$J$27,U$8,0)="Y"),1,0), IF((VLOOKUP($C88,'CYP2C19 Haplotypes'!$B$10:$J$27,U$8,0)="Y"),1,0)),"Tested","Untested")</f>
        <v>Untested</v>
      </c>
      <c r="X88" t="str">
        <f t="shared" si="17"/>
        <v>OK</v>
      </c>
      <c r="Y88" t="str">
        <f t="shared" si="18"/>
        <v>OK</v>
      </c>
      <c r="Z88" t="str">
        <f t="shared" si="19"/>
        <v>OK</v>
      </c>
      <c r="AA88" t="str">
        <f t="shared" si="20"/>
        <v>OK</v>
      </c>
      <c r="AB88" t="str">
        <f t="shared" si="21"/>
        <v>OK</v>
      </c>
      <c r="AC88" t="str">
        <f>IF(AND((S88="Tested"),ISNUMBER(#REF!)),"OK",IF(AND((S88="Tested"),NOT(ISNUMBER(#REF!))),("Missing " &amp; $D88),IF(AND((S88="Untested"),ISNUMBER(#REF!)),("Extra "&amp; $D88),IF(AND((S88="Untested"),NOT(ISNUMBER(#REF!))),"OK","Formula Error"))))</f>
        <v>OK</v>
      </c>
      <c r="AD88" t="str">
        <f t="shared" si="22"/>
        <v>OK</v>
      </c>
      <c r="AE88" t="str">
        <f t="shared" si="23"/>
        <v>OK</v>
      </c>
    </row>
    <row r="89" spans="1:31" ht="12">
      <c r="A89" s="128"/>
      <c r="B89" s="148" t="s">
        <v>77</v>
      </c>
      <c r="C89" s="149" t="s">
        <v>90</v>
      </c>
      <c r="D89" s="157" t="str">
        <f t="shared" si="16"/>
        <v>*3/*17</v>
      </c>
      <c r="E89" s="221">
        <v>0</v>
      </c>
      <c r="F89" s="150">
        <v>0</v>
      </c>
      <c r="G89" s="150">
        <v>0</v>
      </c>
      <c r="H89" s="227">
        <v>0</v>
      </c>
      <c r="I89" s="150">
        <v>0</v>
      </c>
      <c r="J89" s="237">
        <v>0</v>
      </c>
      <c r="K89" s="236">
        <v>0</v>
      </c>
      <c r="L89" s="144"/>
      <c r="N89" t="str">
        <f>IF(AND(IF((VLOOKUP($B89,'CYP2C19 Haplotypes'!$B$10:$J$27,N$8,0)="Y"),1,0), IF((VLOOKUP($C89,'CYP2C19 Haplotypes'!$B$10:$J$27,N$8,0)="Y"),1,0)),"Tested","Untested")</f>
        <v>Tested</v>
      </c>
      <c r="O89" t="str">
        <f>IF(AND(IF((VLOOKUP($B89,'CYP2C19 Haplotypes'!$B$10:$J$27,O$8,0)="Y"),1,0), IF((VLOOKUP($C89,'CYP2C19 Haplotypes'!$B$10:$J$27,O$8,0)="Y"),1,0)),"Tested","Untested")</f>
        <v>Tested</v>
      </c>
      <c r="P89" t="str">
        <f>IF(AND(IF((VLOOKUP($B89,'CYP2C19 Haplotypes'!$B$10:$J$27,P$8,0)="Y"),1,0), IF((VLOOKUP($C89,'CYP2C19 Haplotypes'!$B$10:$J$27,P$8,0)="Y"),1,0)),"Tested","Untested")</f>
        <v>Tested</v>
      </c>
      <c r="Q89" t="str">
        <f>IF(AND(IF((VLOOKUP($B89,'CYP2C19 Haplotypes'!$B$10:$J$27,Q$8,0)="Y"),1,0), IF((VLOOKUP($C89,'CYP2C19 Haplotypes'!$B$10:$J$27,Q$8,0)="Y"),1,0)),"Tested","Untested")</f>
        <v>Tested</v>
      </c>
      <c r="R89" t="str">
        <f>IF(AND(IF((VLOOKUP($B89,'CYP2C19 Haplotypes'!$B$10:$J$27,R$8,0)="Y"),1,0), IF((VLOOKUP($C89,'CYP2C19 Haplotypes'!$B$10:$J$27,R$8,0)="Y"),1,0)),"Tested","Untested")</f>
        <v>Tested</v>
      </c>
      <c r="S89" t="str">
        <f>IF(AND(IF((VLOOKUP($B89,'CYP2C19 Haplotypes'!$B$10:$J$27,S$8,0)="Y"),1,0), IF((VLOOKUP($C89,'CYP2C19 Haplotypes'!$B$10:$J$27,S$8,0)="Y"),1,0)),"Tested","Untested")</f>
        <v>Untested</v>
      </c>
      <c r="T89" t="str">
        <f>IF(AND(IF((VLOOKUP($B89,'CYP2C19 Haplotypes'!$B$10:$J$27,T$8,0)="Y"),1,0), IF((VLOOKUP($C89,'CYP2C19 Haplotypes'!$B$10:$J$27,T$8,0)="Y"),1,0)),"Tested","Untested")</f>
        <v>Tested</v>
      </c>
      <c r="U89" t="str">
        <f>IF(AND(IF((VLOOKUP($B89,'CYP2C19 Haplotypes'!$B$10:$J$27,U$8,0)="Y"),1,0), IF((VLOOKUP($C89,'CYP2C19 Haplotypes'!$B$10:$J$27,U$8,0)="Y"),1,0)),"Tested","Untested")</f>
        <v>Tested</v>
      </c>
      <c r="X89" t="str">
        <f t="shared" si="17"/>
        <v>OK</v>
      </c>
      <c r="Y89" t="str">
        <f t="shared" si="18"/>
        <v>OK</v>
      </c>
      <c r="Z89" t="str">
        <f t="shared" si="19"/>
        <v>OK</v>
      </c>
      <c r="AA89" t="str">
        <f t="shared" si="20"/>
        <v>OK</v>
      </c>
      <c r="AB89" t="str">
        <f t="shared" si="21"/>
        <v>OK</v>
      </c>
      <c r="AC89" t="str">
        <f>IF(AND((S89="Tested"),ISNUMBER(#REF!)),"OK",IF(AND((S89="Tested"),NOT(ISNUMBER(#REF!))),("Missing " &amp; $D89),IF(AND((S89="Untested"),ISNUMBER(#REF!)),("Extra "&amp; $D89),IF(AND((S89="Untested"),NOT(ISNUMBER(#REF!))),"OK","Formula Error"))))</f>
        <v>OK</v>
      </c>
      <c r="AD89" t="str">
        <f t="shared" si="22"/>
        <v>OK</v>
      </c>
      <c r="AE89" t="str">
        <f t="shared" si="23"/>
        <v>OK</v>
      </c>
    </row>
    <row r="90" spans="1:31" ht="12">
      <c r="A90" s="128"/>
      <c r="B90" s="148" t="s">
        <v>78</v>
      </c>
      <c r="C90" s="149" t="s">
        <v>78</v>
      </c>
      <c r="D90" s="157" t="str">
        <f t="shared" si="16"/>
        <v>*4/*4</v>
      </c>
      <c r="E90" s="221">
        <v>0</v>
      </c>
      <c r="F90" s="150">
        <v>0</v>
      </c>
      <c r="G90" s="150"/>
      <c r="H90" s="227">
        <v>0</v>
      </c>
      <c r="I90" s="150">
        <v>0</v>
      </c>
      <c r="J90" s="237">
        <v>0</v>
      </c>
      <c r="K90" s="236">
        <v>0</v>
      </c>
      <c r="L90" s="144"/>
      <c r="N90" t="str">
        <f>IF(AND(IF((VLOOKUP($B90,'CYP2C19 Haplotypes'!$B$10:$J$27,N$8,0)="Y"),1,0), IF((VLOOKUP($C90,'CYP2C19 Haplotypes'!$B$10:$J$27,N$8,0)="Y"),1,0)),"Tested","Untested")</f>
        <v>Tested</v>
      </c>
      <c r="O90" t="str">
        <f>IF(AND(IF((VLOOKUP($B90,'CYP2C19 Haplotypes'!$B$10:$J$27,O$8,0)="Y"),1,0), IF((VLOOKUP($C90,'CYP2C19 Haplotypes'!$B$10:$J$27,O$8,0)="Y"),1,0)),"Tested","Untested")</f>
        <v>Tested</v>
      </c>
      <c r="P90" t="str">
        <f>IF(AND(IF((VLOOKUP($B90,'CYP2C19 Haplotypes'!$B$10:$J$27,P$8,0)="Y"),1,0), IF((VLOOKUP($C90,'CYP2C19 Haplotypes'!$B$10:$J$27,P$8,0)="Y"),1,0)),"Tested","Untested")</f>
        <v>Untested</v>
      </c>
      <c r="Q90" t="str">
        <f>IF(AND(IF((VLOOKUP($B90,'CYP2C19 Haplotypes'!$B$10:$J$27,Q$8,0)="Y"),1,0), IF((VLOOKUP($C90,'CYP2C19 Haplotypes'!$B$10:$J$27,Q$8,0)="Y"),1,0)),"Tested","Untested")</f>
        <v>Tested</v>
      </c>
      <c r="R90" t="str">
        <f>IF(AND(IF((VLOOKUP($B90,'CYP2C19 Haplotypes'!$B$10:$J$27,R$8,0)="Y"),1,0), IF((VLOOKUP($C90,'CYP2C19 Haplotypes'!$B$10:$J$27,R$8,0)="Y"),1,0)),"Tested","Untested")</f>
        <v>Tested</v>
      </c>
      <c r="S90" t="str">
        <f>IF(AND(IF((VLOOKUP($B90,'CYP2C19 Haplotypes'!$B$10:$J$27,S$8,0)="Y"),1,0), IF((VLOOKUP($C90,'CYP2C19 Haplotypes'!$B$10:$J$27,S$8,0)="Y"),1,0)),"Tested","Untested")</f>
        <v>Untested</v>
      </c>
      <c r="T90" t="str">
        <f>IF(AND(IF((VLOOKUP($B90,'CYP2C19 Haplotypes'!$B$10:$J$27,T$8,0)="Y"),1,0), IF((VLOOKUP($C90,'CYP2C19 Haplotypes'!$B$10:$J$27,T$8,0)="Y"),1,0)),"Tested","Untested")</f>
        <v>Tested</v>
      </c>
      <c r="U90" t="str">
        <f>IF(AND(IF((VLOOKUP($B90,'CYP2C19 Haplotypes'!$B$10:$J$27,U$8,0)="Y"),1,0), IF((VLOOKUP($C90,'CYP2C19 Haplotypes'!$B$10:$J$27,U$8,0)="Y"),1,0)),"Tested","Untested")</f>
        <v>Tested</v>
      </c>
      <c r="X90" t="str">
        <f t="shared" si="17"/>
        <v>OK</v>
      </c>
      <c r="Y90" t="str">
        <f t="shared" si="18"/>
        <v>OK</v>
      </c>
      <c r="Z90" t="str">
        <f t="shared" si="19"/>
        <v>OK</v>
      </c>
      <c r="AA90" t="str">
        <f t="shared" si="20"/>
        <v>OK</v>
      </c>
      <c r="AB90" t="str">
        <f t="shared" si="21"/>
        <v>OK</v>
      </c>
      <c r="AC90" t="str">
        <f>IF(AND((S90="Tested"),ISNUMBER(#REF!)),"OK",IF(AND((S90="Tested"),NOT(ISNUMBER(#REF!))),("Missing " &amp; $D90),IF(AND((S90="Untested"),ISNUMBER(#REF!)),("Extra "&amp; $D90),IF(AND((S90="Untested"),NOT(ISNUMBER(#REF!))),"OK","Formula Error"))))</f>
        <v>OK</v>
      </c>
      <c r="AD90" t="str">
        <f t="shared" si="22"/>
        <v>OK</v>
      </c>
      <c r="AE90" t="str">
        <f t="shared" si="23"/>
        <v>OK</v>
      </c>
    </row>
    <row r="91" spans="1:31" ht="12">
      <c r="A91" s="128"/>
      <c r="B91" s="148" t="s">
        <v>78</v>
      </c>
      <c r="C91" s="149" t="s">
        <v>79</v>
      </c>
      <c r="D91" s="157" t="str">
        <f t="shared" si="16"/>
        <v>*4/*5</v>
      </c>
      <c r="E91" s="221">
        <v>0</v>
      </c>
      <c r="F91" s="150">
        <v>0</v>
      </c>
      <c r="G91" s="150"/>
      <c r="H91" s="227">
        <v>0</v>
      </c>
      <c r="I91" s="150">
        <v>0</v>
      </c>
      <c r="J91" s="237"/>
      <c r="K91" s="236">
        <v>0</v>
      </c>
      <c r="L91" s="144"/>
      <c r="N91" t="str">
        <f>IF(AND(IF((VLOOKUP($B91,'CYP2C19 Haplotypes'!$B$10:$J$27,N$8,0)="Y"),1,0), IF((VLOOKUP($C91,'CYP2C19 Haplotypes'!$B$10:$J$27,N$8,0)="Y"),1,0)),"Tested","Untested")</f>
        <v>Tested</v>
      </c>
      <c r="O91" t="str">
        <f>IF(AND(IF((VLOOKUP($B91,'CYP2C19 Haplotypes'!$B$10:$J$27,O$8,0)="Y"),1,0), IF((VLOOKUP($C91,'CYP2C19 Haplotypes'!$B$10:$J$27,O$8,0)="Y"),1,0)),"Tested","Untested")</f>
        <v>Tested</v>
      </c>
      <c r="P91" t="str">
        <f>IF(AND(IF((VLOOKUP($B91,'CYP2C19 Haplotypes'!$B$10:$J$27,P$8,0)="Y"),1,0), IF((VLOOKUP($C91,'CYP2C19 Haplotypes'!$B$10:$J$27,P$8,0)="Y"),1,0)),"Tested","Untested")</f>
        <v>Untested</v>
      </c>
      <c r="Q91" t="str">
        <f>IF(AND(IF((VLOOKUP($B91,'CYP2C19 Haplotypes'!$B$10:$J$27,Q$8,0)="Y"),1,0), IF((VLOOKUP($C91,'CYP2C19 Haplotypes'!$B$10:$J$27,Q$8,0)="Y"),1,0)),"Tested","Untested")</f>
        <v>Tested</v>
      </c>
      <c r="R91" t="str">
        <f>IF(AND(IF((VLOOKUP($B91,'CYP2C19 Haplotypes'!$B$10:$J$27,R$8,0)="Y"),1,0), IF((VLOOKUP($C91,'CYP2C19 Haplotypes'!$B$10:$J$27,R$8,0)="Y"),1,0)),"Tested","Untested")</f>
        <v>Tested</v>
      </c>
      <c r="S91" t="str">
        <f>IF(AND(IF((VLOOKUP($B91,'CYP2C19 Haplotypes'!$B$10:$J$27,S$8,0)="Y"),1,0), IF((VLOOKUP($C91,'CYP2C19 Haplotypes'!$B$10:$J$27,S$8,0)="Y"),1,0)),"Tested","Untested")</f>
        <v>Untested</v>
      </c>
      <c r="T91" t="str">
        <f>IF(AND(IF((VLOOKUP($B91,'CYP2C19 Haplotypes'!$B$10:$J$27,T$8,0)="Y"),1,0), IF((VLOOKUP($C91,'CYP2C19 Haplotypes'!$B$10:$J$27,T$8,0)="Y"),1,0)),"Tested","Untested")</f>
        <v>Untested</v>
      </c>
      <c r="U91" t="str">
        <f>IF(AND(IF((VLOOKUP($B91,'CYP2C19 Haplotypes'!$B$10:$J$27,U$8,0)="Y"),1,0), IF((VLOOKUP($C91,'CYP2C19 Haplotypes'!$B$10:$J$27,U$8,0)="Y"),1,0)),"Tested","Untested")</f>
        <v>Tested</v>
      </c>
      <c r="X91" t="str">
        <f t="shared" si="17"/>
        <v>OK</v>
      </c>
      <c r="Y91" t="str">
        <f t="shared" si="18"/>
        <v>OK</v>
      </c>
      <c r="Z91" t="str">
        <f t="shared" si="19"/>
        <v>OK</v>
      </c>
      <c r="AA91" t="str">
        <f t="shared" si="20"/>
        <v>OK</v>
      </c>
      <c r="AB91" t="str">
        <f t="shared" si="21"/>
        <v>OK</v>
      </c>
      <c r="AC91" t="str">
        <f>IF(AND((S91="Tested"),ISNUMBER(#REF!)),"OK",IF(AND((S91="Tested"),NOT(ISNUMBER(#REF!))),("Missing " &amp; $D91),IF(AND((S91="Untested"),ISNUMBER(#REF!)),("Extra "&amp; $D91),IF(AND((S91="Untested"),NOT(ISNUMBER(#REF!))),"OK","Formula Error"))))</f>
        <v>OK</v>
      </c>
      <c r="AD91" t="str">
        <f t="shared" si="22"/>
        <v>OK</v>
      </c>
      <c r="AE91" t="str">
        <f t="shared" si="23"/>
        <v>OK</v>
      </c>
    </row>
    <row r="92" spans="1:31" ht="12">
      <c r="A92" s="128"/>
      <c r="B92" s="148" t="s">
        <v>78</v>
      </c>
      <c r="C92" s="149" t="s">
        <v>80</v>
      </c>
      <c r="D92" s="157" t="str">
        <f t="shared" si="16"/>
        <v>*4/*6</v>
      </c>
      <c r="E92" s="221">
        <v>0</v>
      </c>
      <c r="F92" s="150">
        <v>0</v>
      </c>
      <c r="G92" s="150"/>
      <c r="H92" s="227">
        <v>0</v>
      </c>
      <c r="I92" s="150">
        <v>0</v>
      </c>
      <c r="J92" s="237">
        <v>0</v>
      </c>
      <c r="K92" s="236">
        <v>0</v>
      </c>
      <c r="L92" s="144"/>
      <c r="N92" t="str">
        <f>IF(AND(IF((VLOOKUP($B92,'CYP2C19 Haplotypes'!$B$10:$J$27,N$8,0)="Y"),1,0), IF((VLOOKUP($C92,'CYP2C19 Haplotypes'!$B$10:$J$27,N$8,0)="Y"),1,0)),"Tested","Untested")</f>
        <v>Tested</v>
      </c>
      <c r="O92" t="str">
        <f>IF(AND(IF((VLOOKUP($B92,'CYP2C19 Haplotypes'!$B$10:$J$27,O$8,0)="Y"),1,0), IF((VLOOKUP($C92,'CYP2C19 Haplotypes'!$B$10:$J$27,O$8,0)="Y"),1,0)),"Tested","Untested")</f>
        <v>Tested</v>
      </c>
      <c r="P92" t="str">
        <f>IF(AND(IF((VLOOKUP($B92,'CYP2C19 Haplotypes'!$B$10:$J$27,P$8,0)="Y"),1,0), IF((VLOOKUP($C92,'CYP2C19 Haplotypes'!$B$10:$J$27,P$8,0)="Y"),1,0)),"Tested","Untested")</f>
        <v>Untested</v>
      </c>
      <c r="Q92" t="str">
        <f>IF(AND(IF((VLOOKUP($B92,'CYP2C19 Haplotypes'!$B$10:$J$27,Q$8,0)="Y"),1,0), IF((VLOOKUP($C92,'CYP2C19 Haplotypes'!$B$10:$J$27,Q$8,0)="Y"),1,0)),"Tested","Untested")</f>
        <v>Tested</v>
      </c>
      <c r="R92" t="str">
        <f>IF(AND(IF((VLOOKUP($B92,'CYP2C19 Haplotypes'!$B$10:$J$27,R$8,0)="Y"),1,0), IF((VLOOKUP($C92,'CYP2C19 Haplotypes'!$B$10:$J$27,R$8,0)="Y"),1,0)),"Tested","Untested")</f>
        <v>Tested</v>
      </c>
      <c r="S92" t="str">
        <f>IF(AND(IF((VLOOKUP($B92,'CYP2C19 Haplotypes'!$B$10:$J$27,S$8,0)="Y"),1,0), IF((VLOOKUP($C92,'CYP2C19 Haplotypes'!$B$10:$J$27,S$8,0)="Y"),1,0)),"Tested","Untested")</f>
        <v>Untested</v>
      </c>
      <c r="T92" t="str">
        <f>IF(AND(IF((VLOOKUP($B92,'CYP2C19 Haplotypes'!$B$10:$J$27,T$8,0)="Y"),1,0), IF((VLOOKUP($C92,'CYP2C19 Haplotypes'!$B$10:$J$27,T$8,0)="Y"),1,0)),"Tested","Untested")</f>
        <v>Tested</v>
      </c>
      <c r="U92" t="str">
        <f>IF(AND(IF((VLOOKUP($B92,'CYP2C19 Haplotypes'!$B$10:$J$27,U$8,0)="Y"),1,0), IF((VLOOKUP($C92,'CYP2C19 Haplotypes'!$B$10:$J$27,U$8,0)="Y"),1,0)),"Tested","Untested")</f>
        <v>Tested</v>
      </c>
      <c r="X92" t="str">
        <f t="shared" si="17"/>
        <v>OK</v>
      </c>
      <c r="Y92" t="str">
        <f t="shared" si="18"/>
        <v>OK</v>
      </c>
      <c r="Z92" t="str">
        <f t="shared" si="19"/>
        <v>OK</v>
      </c>
      <c r="AA92" t="str">
        <f t="shared" si="20"/>
        <v>OK</v>
      </c>
      <c r="AB92" t="str">
        <f t="shared" si="21"/>
        <v>OK</v>
      </c>
      <c r="AC92" t="str">
        <f>IF(AND((S92="Tested"),ISNUMBER(#REF!)),"OK",IF(AND((S92="Tested"),NOT(ISNUMBER(#REF!))),("Missing " &amp; $D92),IF(AND((S92="Untested"),ISNUMBER(#REF!)),("Extra "&amp; $D92),IF(AND((S92="Untested"),NOT(ISNUMBER(#REF!))),"OK","Formula Error"))))</f>
        <v>OK</v>
      </c>
      <c r="AD92" t="str">
        <f t="shared" si="22"/>
        <v>OK</v>
      </c>
      <c r="AE92" t="str">
        <f t="shared" si="23"/>
        <v>OK</v>
      </c>
    </row>
    <row r="93" spans="1:31" ht="12">
      <c r="A93" s="128"/>
      <c r="B93" s="148" t="s">
        <v>78</v>
      </c>
      <c r="C93" s="149" t="s">
        <v>81</v>
      </c>
      <c r="D93" s="157" t="str">
        <f t="shared" si="16"/>
        <v>*4/*7</v>
      </c>
      <c r="E93" s="221">
        <v>0</v>
      </c>
      <c r="F93" s="150">
        <v>0</v>
      </c>
      <c r="G93" s="150"/>
      <c r="H93" s="227">
        <v>0</v>
      </c>
      <c r="I93" s="150"/>
      <c r="J93" s="237">
        <v>0</v>
      </c>
      <c r="K93" s="236">
        <v>0</v>
      </c>
      <c r="L93" s="144"/>
      <c r="N93" t="str">
        <f>IF(AND(IF((VLOOKUP($B93,'CYP2C19 Haplotypes'!$B$10:$J$27,N$8,0)="Y"),1,0), IF((VLOOKUP($C93,'CYP2C19 Haplotypes'!$B$10:$J$27,N$8,0)="Y"),1,0)),"Tested","Untested")</f>
        <v>Tested</v>
      </c>
      <c r="O93" t="str">
        <f>IF(AND(IF((VLOOKUP($B93,'CYP2C19 Haplotypes'!$B$10:$J$27,O$8,0)="Y"),1,0), IF((VLOOKUP($C93,'CYP2C19 Haplotypes'!$B$10:$J$27,O$8,0)="Y"),1,0)),"Tested","Untested")</f>
        <v>Tested</v>
      </c>
      <c r="P93" t="str">
        <f>IF(AND(IF((VLOOKUP($B93,'CYP2C19 Haplotypes'!$B$10:$J$27,P$8,0)="Y"),1,0), IF((VLOOKUP($C93,'CYP2C19 Haplotypes'!$B$10:$J$27,P$8,0)="Y"),1,0)),"Tested","Untested")</f>
        <v>Untested</v>
      </c>
      <c r="Q93" t="str">
        <f>IF(AND(IF((VLOOKUP($B93,'CYP2C19 Haplotypes'!$B$10:$J$27,Q$8,0)="Y"),1,0), IF((VLOOKUP($C93,'CYP2C19 Haplotypes'!$B$10:$J$27,Q$8,0)="Y"),1,0)),"Tested","Untested")</f>
        <v>Tested</v>
      </c>
      <c r="R93" t="str">
        <f>IF(AND(IF((VLOOKUP($B93,'CYP2C19 Haplotypes'!$B$10:$J$27,R$8,0)="Y"),1,0), IF((VLOOKUP($C93,'CYP2C19 Haplotypes'!$B$10:$J$27,R$8,0)="Y"),1,0)),"Tested","Untested")</f>
        <v>Untested</v>
      </c>
      <c r="S93" t="str">
        <f>IF(AND(IF((VLOOKUP($B93,'CYP2C19 Haplotypes'!$B$10:$J$27,S$8,0)="Y"),1,0), IF((VLOOKUP($C93,'CYP2C19 Haplotypes'!$B$10:$J$27,S$8,0)="Y"),1,0)),"Tested","Untested")</f>
        <v>Untested</v>
      </c>
      <c r="T93" t="str">
        <f>IF(AND(IF((VLOOKUP($B93,'CYP2C19 Haplotypes'!$B$10:$J$27,T$8,0)="Y"),1,0), IF((VLOOKUP($C93,'CYP2C19 Haplotypes'!$B$10:$J$27,T$8,0)="Y"),1,0)),"Tested","Untested")</f>
        <v>Tested</v>
      </c>
      <c r="U93" t="str">
        <f>IF(AND(IF((VLOOKUP($B93,'CYP2C19 Haplotypes'!$B$10:$J$27,U$8,0)="Y"),1,0), IF((VLOOKUP($C93,'CYP2C19 Haplotypes'!$B$10:$J$27,U$8,0)="Y"),1,0)),"Tested","Untested")</f>
        <v>Tested</v>
      </c>
      <c r="X93" t="str">
        <f t="shared" si="17"/>
        <v>OK</v>
      </c>
      <c r="Y93" t="str">
        <f t="shared" si="18"/>
        <v>OK</v>
      </c>
      <c r="Z93" t="str">
        <f t="shared" si="19"/>
        <v>OK</v>
      </c>
      <c r="AA93" t="str">
        <f t="shared" si="20"/>
        <v>OK</v>
      </c>
      <c r="AB93" t="str">
        <f t="shared" si="21"/>
        <v>OK</v>
      </c>
      <c r="AC93" t="str">
        <f>IF(AND((S93="Tested"),ISNUMBER(#REF!)),"OK",IF(AND((S93="Tested"),NOT(ISNUMBER(#REF!))),("Missing " &amp; $D93),IF(AND((S93="Untested"),ISNUMBER(#REF!)),("Extra "&amp; $D93),IF(AND((S93="Untested"),NOT(ISNUMBER(#REF!))),"OK","Formula Error"))))</f>
        <v>OK</v>
      </c>
      <c r="AD93" t="str">
        <f t="shared" si="22"/>
        <v>OK</v>
      </c>
      <c r="AE93" t="str">
        <f t="shared" si="23"/>
        <v>OK</v>
      </c>
    </row>
    <row r="94" spans="1:31" ht="12">
      <c r="A94" s="128"/>
      <c r="B94" s="148" t="s">
        <v>78</v>
      </c>
      <c r="C94" s="149" t="s">
        <v>82</v>
      </c>
      <c r="D94" s="157" t="str">
        <f t="shared" si="16"/>
        <v>*4/*8</v>
      </c>
      <c r="E94" s="221">
        <v>0</v>
      </c>
      <c r="F94" s="150">
        <v>0</v>
      </c>
      <c r="G94" s="150"/>
      <c r="H94" s="227">
        <v>0</v>
      </c>
      <c r="I94" s="150">
        <v>0</v>
      </c>
      <c r="J94" s="237">
        <v>0</v>
      </c>
      <c r="K94" s="236">
        <v>0</v>
      </c>
      <c r="L94" s="144"/>
      <c r="N94" t="str">
        <f>IF(AND(IF((VLOOKUP($B94,'CYP2C19 Haplotypes'!$B$10:$J$27,N$8,0)="Y"),1,0), IF((VLOOKUP($C94,'CYP2C19 Haplotypes'!$B$10:$J$27,N$8,0)="Y"),1,0)),"Tested","Untested")</f>
        <v>Tested</v>
      </c>
      <c r="O94" t="str">
        <f>IF(AND(IF((VLOOKUP($B94,'CYP2C19 Haplotypes'!$B$10:$J$27,O$8,0)="Y"),1,0), IF((VLOOKUP($C94,'CYP2C19 Haplotypes'!$B$10:$J$27,O$8,0)="Y"),1,0)),"Tested","Untested")</f>
        <v>Tested</v>
      </c>
      <c r="P94" t="str">
        <f>IF(AND(IF((VLOOKUP($B94,'CYP2C19 Haplotypes'!$B$10:$J$27,P$8,0)="Y"),1,0), IF((VLOOKUP($C94,'CYP2C19 Haplotypes'!$B$10:$J$27,P$8,0)="Y"),1,0)),"Tested","Untested")</f>
        <v>Untested</v>
      </c>
      <c r="Q94" t="str">
        <f>IF(AND(IF((VLOOKUP($B94,'CYP2C19 Haplotypes'!$B$10:$J$27,Q$8,0)="Y"),1,0), IF((VLOOKUP($C94,'CYP2C19 Haplotypes'!$B$10:$J$27,Q$8,0)="Y"),1,0)),"Tested","Untested")</f>
        <v>Tested</v>
      </c>
      <c r="R94" t="str">
        <f>IF(AND(IF((VLOOKUP($B94,'CYP2C19 Haplotypes'!$B$10:$J$27,R$8,0)="Y"),1,0), IF((VLOOKUP($C94,'CYP2C19 Haplotypes'!$B$10:$J$27,R$8,0)="Y"),1,0)),"Tested","Untested")</f>
        <v>Tested</v>
      </c>
      <c r="S94" t="str">
        <f>IF(AND(IF((VLOOKUP($B94,'CYP2C19 Haplotypes'!$B$10:$J$27,S$8,0)="Y"),1,0), IF((VLOOKUP($C94,'CYP2C19 Haplotypes'!$B$10:$J$27,S$8,0)="Y"),1,0)),"Tested","Untested")</f>
        <v>Untested</v>
      </c>
      <c r="T94" t="str">
        <f>IF(AND(IF((VLOOKUP($B94,'CYP2C19 Haplotypes'!$B$10:$J$27,T$8,0)="Y"),1,0), IF((VLOOKUP($C94,'CYP2C19 Haplotypes'!$B$10:$J$27,T$8,0)="Y"),1,0)),"Tested","Untested")</f>
        <v>Tested</v>
      </c>
      <c r="U94" t="str">
        <f>IF(AND(IF((VLOOKUP($B94,'CYP2C19 Haplotypes'!$B$10:$J$27,U$8,0)="Y"),1,0), IF((VLOOKUP($C94,'CYP2C19 Haplotypes'!$B$10:$J$27,U$8,0)="Y"),1,0)),"Tested","Untested")</f>
        <v>Tested</v>
      </c>
      <c r="X94" t="str">
        <f t="shared" si="17"/>
        <v>OK</v>
      </c>
      <c r="Y94" t="str">
        <f t="shared" si="18"/>
        <v>OK</v>
      </c>
      <c r="Z94" t="str">
        <f t="shared" si="19"/>
        <v>OK</v>
      </c>
      <c r="AA94" t="str">
        <f t="shared" si="20"/>
        <v>OK</v>
      </c>
      <c r="AB94" t="str">
        <f t="shared" si="21"/>
        <v>OK</v>
      </c>
      <c r="AC94" t="str">
        <f>IF(AND((S94="Tested"),ISNUMBER(#REF!)),"OK",IF(AND((S94="Tested"),NOT(ISNUMBER(#REF!))),("Missing " &amp; $D94),IF(AND((S94="Untested"),ISNUMBER(#REF!)),("Extra "&amp; $D94),IF(AND((S94="Untested"),NOT(ISNUMBER(#REF!))),"OK","Formula Error"))))</f>
        <v>OK</v>
      </c>
      <c r="AD94" t="str">
        <f t="shared" si="22"/>
        <v>OK</v>
      </c>
      <c r="AE94" t="str">
        <f t="shared" si="23"/>
        <v>OK</v>
      </c>
    </row>
    <row r="95" spans="1:31" ht="12">
      <c r="A95" s="128"/>
      <c r="B95" s="148" t="s">
        <v>78</v>
      </c>
      <c r="C95" s="149" t="s">
        <v>83</v>
      </c>
      <c r="D95" s="157" t="str">
        <f t="shared" si="16"/>
        <v>*4/*9</v>
      </c>
      <c r="E95" s="221">
        <v>0</v>
      </c>
      <c r="F95" s="150">
        <v>0</v>
      </c>
      <c r="G95" s="150"/>
      <c r="H95" s="227"/>
      <c r="I95" s="150"/>
      <c r="J95" s="237">
        <v>0</v>
      </c>
      <c r="K95" s="236"/>
      <c r="L95" s="144"/>
      <c r="N95" t="str">
        <f>IF(AND(IF((VLOOKUP($B95,'CYP2C19 Haplotypes'!$B$10:$J$27,N$8,0)="Y"),1,0), IF((VLOOKUP($C95,'CYP2C19 Haplotypes'!$B$10:$J$27,N$8,0)="Y"),1,0)),"Tested","Untested")</f>
        <v>Tested</v>
      </c>
      <c r="O95" t="str">
        <f>IF(AND(IF((VLOOKUP($B95,'CYP2C19 Haplotypes'!$B$10:$J$27,O$8,0)="Y"),1,0), IF((VLOOKUP($C95,'CYP2C19 Haplotypes'!$B$10:$J$27,O$8,0)="Y"),1,0)),"Tested","Untested")</f>
        <v>Tested</v>
      </c>
      <c r="P95" t="str">
        <f>IF(AND(IF((VLOOKUP($B95,'CYP2C19 Haplotypes'!$B$10:$J$27,P$8,0)="Y"),1,0), IF((VLOOKUP($C95,'CYP2C19 Haplotypes'!$B$10:$J$27,P$8,0)="Y"),1,0)),"Tested","Untested")</f>
        <v>Untested</v>
      </c>
      <c r="Q95" t="str">
        <f>IF(AND(IF((VLOOKUP($B95,'CYP2C19 Haplotypes'!$B$10:$J$27,Q$8,0)="Y"),1,0), IF((VLOOKUP($C95,'CYP2C19 Haplotypes'!$B$10:$J$27,Q$8,0)="Y"),1,0)),"Tested","Untested")</f>
        <v>Untested</v>
      </c>
      <c r="R95" t="str">
        <f>IF(AND(IF((VLOOKUP($B95,'CYP2C19 Haplotypes'!$B$10:$J$27,R$8,0)="Y"),1,0), IF((VLOOKUP($C95,'CYP2C19 Haplotypes'!$B$10:$J$27,R$8,0)="Y"),1,0)),"Tested","Untested")</f>
        <v>Untested</v>
      </c>
      <c r="S95" t="str">
        <f>IF(AND(IF((VLOOKUP($B95,'CYP2C19 Haplotypes'!$B$10:$J$27,S$8,0)="Y"),1,0), IF((VLOOKUP($C95,'CYP2C19 Haplotypes'!$B$10:$J$27,S$8,0)="Y"),1,0)),"Tested","Untested")</f>
        <v>Untested</v>
      </c>
      <c r="T95" t="str">
        <f>IF(AND(IF((VLOOKUP($B95,'CYP2C19 Haplotypes'!$B$10:$J$27,T$8,0)="Y"),1,0), IF((VLOOKUP($C95,'CYP2C19 Haplotypes'!$B$10:$J$27,T$8,0)="Y"),1,0)),"Tested","Untested")</f>
        <v>Tested</v>
      </c>
      <c r="U95" t="str">
        <f>IF(AND(IF((VLOOKUP($B95,'CYP2C19 Haplotypes'!$B$10:$J$27,U$8,0)="Y"),1,0), IF((VLOOKUP($C95,'CYP2C19 Haplotypes'!$B$10:$J$27,U$8,0)="Y"),1,0)),"Tested","Untested")</f>
        <v>Untested</v>
      </c>
      <c r="X95" t="str">
        <f t="shared" si="17"/>
        <v>OK</v>
      </c>
      <c r="Y95" t="str">
        <f t="shared" si="18"/>
        <v>OK</v>
      </c>
      <c r="Z95" t="str">
        <f t="shared" si="19"/>
        <v>OK</v>
      </c>
      <c r="AA95" t="str">
        <f t="shared" si="20"/>
        <v>OK</v>
      </c>
      <c r="AB95" t="str">
        <f t="shared" si="21"/>
        <v>OK</v>
      </c>
      <c r="AC95" t="str">
        <f>IF(AND((S95="Tested"),ISNUMBER(#REF!)),"OK",IF(AND((S95="Tested"),NOT(ISNUMBER(#REF!))),("Missing " &amp; $D95),IF(AND((S95="Untested"),ISNUMBER(#REF!)),("Extra "&amp; $D95),IF(AND((S95="Untested"),NOT(ISNUMBER(#REF!))),"OK","Formula Error"))))</f>
        <v>OK</v>
      </c>
      <c r="AD95" t="str">
        <f t="shared" si="22"/>
        <v>OK</v>
      </c>
      <c r="AE95" t="str">
        <f t="shared" si="23"/>
        <v>OK</v>
      </c>
    </row>
    <row r="96" spans="1:31" ht="12">
      <c r="A96" s="128"/>
      <c r="B96" s="148" t="s">
        <v>78</v>
      </c>
      <c r="C96" s="149" t="s">
        <v>84</v>
      </c>
      <c r="D96" s="157" t="str">
        <f t="shared" si="16"/>
        <v>*4/*10</v>
      </c>
      <c r="E96" s="221"/>
      <c r="F96" s="150">
        <v>0</v>
      </c>
      <c r="G96" s="150"/>
      <c r="H96" s="227"/>
      <c r="I96" s="150">
        <v>0</v>
      </c>
      <c r="J96" s="237">
        <v>0</v>
      </c>
      <c r="K96" s="236"/>
      <c r="L96" s="144"/>
      <c r="N96" t="str">
        <f>IF(AND(IF((VLOOKUP($B96,'CYP2C19 Haplotypes'!$B$10:$J$27,N$8,0)="Y"),1,0), IF((VLOOKUP($C96,'CYP2C19 Haplotypes'!$B$10:$J$27,N$8,0)="Y"),1,0)),"Tested","Untested")</f>
        <v>Untested</v>
      </c>
      <c r="O96" t="str">
        <f>IF(AND(IF((VLOOKUP($B96,'CYP2C19 Haplotypes'!$B$10:$J$27,O$8,0)="Y"),1,0), IF((VLOOKUP($C96,'CYP2C19 Haplotypes'!$B$10:$J$27,O$8,0)="Y"),1,0)),"Tested","Untested")</f>
        <v>Tested</v>
      </c>
      <c r="P96" t="str">
        <f>IF(AND(IF((VLOOKUP($B96,'CYP2C19 Haplotypes'!$B$10:$J$27,P$8,0)="Y"),1,0), IF((VLOOKUP($C96,'CYP2C19 Haplotypes'!$B$10:$J$27,P$8,0)="Y"),1,0)),"Tested","Untested")</f>
        <v>Untested</v>
      </c>
      <c r="Q96" t="str">
        <f>IF(AND(IF((VLOOKUP($B96,'CYP2C19 Haplotypes'!$B$10:$J$27,Q$8,0)="Y"),1,0), IF((VLOOKUP($C96,'CYP2C19 Haplotypes'!$B$10:$J$27,Q$8,0)="Y"),1,0)),"Tested","Untested")</f>
        <v>Untested</v>
      </c>
      <c r="R96" t="str">
        <f>IF(AND(IF((VLOOKUP($B96,'CYP2C19 Haplotypes'!$B$10:$J$27,R$8,0)="Y"),1,0), IF((VLOOKUP($C96,'CYP2C19 Haplotypes'!$B$10:$J$27,R$8,0)="Y"),1,0)),"Tested","Untested")</f>
        <v>Tested</v>
      </c>
      <c r="S96" t="str">
        <f>IF(AND(IF((VLOOKUP($B96,'CYP2C19 Haplotypes'!$B$10:$J$27,S$8,0)="Y"),1,0), IF((VLOOKUP($C96,'CYP2C19 Haplotypes'!$B$10:$J$27,S$8,0)="Y"),1,0)),"Tested","Untested")</f>
        <v>Untested</v>
      </c>
      <c r="T96" t="str">
        <f>IF(AND(IF((VLOOKUP($B96,'CYP2C19 Haplotypes'!$B$10:$J$27,T$8,0)="Y"),1,0), IF((VLOOKUP($C96,'CYP2C19 Haplotypes'!$B$10:$J$27,T$8,0)="Y"),1,0)),"Tested","Untested")</f>
        <v>Tested</v>
      </c>
      <c r="U96" t="str">
        <f>IF(AND(IF((VLOOKUP($B96,'CYP2C19 Haplotypes'!$B$10:$J$27,U$8,0)="Y"),1,0), IF((VLOOKUP($C96,'CYP2C19 Haplotypes'!$B$10:$J$27,U$8,0)="Y"),1,0)),"Tested","Untested")</f>
        <v>Untested</v>
      </c>
      <c r="X96" t="str">
        <f t="shared" si="17"/>
        <v>OK</v>
      </c>
      <c r="Y96" t="str">
        <f t="shared" si="18"/>
        <v>OK</v>
      </c>
      <c r="Z96" t="str">
        <f t="shared" si="19"/>
        <v>OK</v>
      </c>
      <c r="AA96" t="str">
        <f t="shared" si="20"/>
        <v>OK</v>
      </c>
      <c r="AB96" t="str">
        <f t="shared" si="21"/>
        <v>OK</v>
      </c>
      <c r="AC96" t="str">
        <f>IF(AND((S96="Tested"),ISNUMBER(#REF!)),"OK",IF(AND((S96="Tested"),NOT(ISNUMBER(#REF!))),("Missing " &amp; $D96),IF(AND((S96="Untested"),ISNUMBER(#REF!)),("Extra "&amp; $D96),IF(AND((S96="Untested"),NOT(ISNUMBER(#REF!))),"OK","Formula Error"))))</f>
        <v>OK</v>
      </c>
      <c r="AD96" t="str">
        <f t="shared" si="22"/>
        <v>OK</v>
      </c>
      <c r="AE96" t="str">
        <f t="shared" si="23"/>
        <v>OK</v>
      </c>
    </row>
    <row r="97" spans="1:31" ht="12">
      <c r="A97" s="128"/>
      <c r="B97" s="148" t="s">
        <v>78</v>
      </c>
      <c r="C97" s="149" t="s">
        <v>85</v>
      </c>
      <c r="D97" s="157" t="str">
        <f t="shared" si="16"/>
        <v>*4/*11</v>
      </c>
      <c r="E97" s="221"/>
      <c r="F97" s="150"/>
      <c r="G97" s="150"/>
      <c r="H97" s="227"/>
      <c r="I97" s="150"/>
      <c r="J97" s="237">
        <v>0</v>
      </c>
      <c r="K97" s="236"/>
      <c r="L97" s="144"/>
      <c r="N97" t="str">
        <f>IF(AND(IF((VLOOKUP($B97,'CYP2C19 Haplotypes'!$B$10:$J$27,N$8,0)="Y"),1,0), IF((VLOOKUP($C97,'CYP2C19 Haplotypes'!$B$10:$J$27,N$8,0)="Y"),1,0)),"Tested","Untested")</f>
        <v>Untested</v>
      </c>
      <c r="O97" t="str">
        <f>IF(AND(IF((VLOOKUP($B97,'CYP2C19 Haplotypes'!$B$10:$J$27,O$8,0)="Y"),1,0), IF((VLOOKUP($C97,'CYP2C19 Haplotypes'!$B$10:$J$27,O$8,0)="Y"),1,0)),"Tested","Untested")</f>
        <v>Untested</v>
      </c>
      <c r="P97" t="str">
        <f>IF(AND(IF((VLOOKUP($B97,'CYP2C19 Haplotypes'!$B$10:$J$27,P$8,0)="Y"),1,0), IF((VLOOKUP($C97,'CYP2C19 Haplotypes'!$B$10:$J$27,P$8,0)="Y"),1,0)),"Tested","Untested")</f>
        <v>Untested</v>
      </c>
      <c r="Q97" t="str">
        <f>IF(AND(IF((VLOOKUP($B97,'CYP2C19 Haplotypes'!$B$10:$J$27,Q$8,0)="Y"),1,0), IF((VLOOKUP($C97,'CYP2C19 Haplotypes'!$B$10:$J$27,Q$8,0)="Y"),1,0)),"Tested","Untested")</f>
        <v>Untested</v>
      </c>
      <c r="R97" t="str">
        <f>IF(AND(IF((VLOOKUP($B97,'CYP2C19 Haplotypes'!$B$10:$J$27,R$8,0)="Y"),1,0), IF((VLOOKUP($C97,'CYP2C19 Haplotypes'!$B$10:$J$27,R$8,0)="Y"),1,0)),"Tested","Untested")</f>
        <v>Untested</v>
      </c>
      <c r="S97" t="str">
        <f>IF(AND(IF((VLOOKUP($B97,'CYP2C19 Haplotypes'!$B$10:$J$27,S$8,0)="Y"),1,0), IF((VLOOKUP($C97,'CYP2C19 Haplotypes'!$B$10:$J$27,S$8,0)="Y"),1,0)),"Tested","Untested")</f>
        <v>Untested</v>
      </c>
      <c r="T97" t="str">
        <f>IF(AND(IF((VLOOKUP($B97,'CYP2C19 Haplotypes'!$B$10:$J$27,T$8,0)="Y"),1,0), IF((VLOOKUP($C97,'CYP2C19 Haplotypes'!$B$10:$J$27,T$8,0)="Y"),1,0)),"Tested","Untested")</f>
        <v>Tested</v>
      </c>
      <c r="U97" t="str">
        <f>IF(AND(IF((VLOOKUP($B97,'CYP2C19 Haplotypes'!$B$10:$J$27,U$8,0)="Y"),1,0), IF((VLOOKUP($C97,'CYP2C19 Haplotypes'!$B$10:$J$27,U$8,0)="Y"),1,0)),"Tested","Untested")</f>
        <v>Untested</v>
      </c>
      <c r="X97" t="str">
        <f t="shared" si="17"/>
        <v>OK</v>
      </c>
      <c r="Y97" t="str">
        <f t="shared" si="18"/>
        <v>OK</v>
      </c>
      <c r="Z97" t="str">
        <f t="shared" si="19"/>
        <v>OK</v>
      </c>
      <c r="AA97" t="str">
        <f t="shared" si="20"/>
        <v>OK</v>
      </c>
      <c r="AB97" t="str">
        <f t="shared" si="21"/>
        <v>OK</v>
      </c>
      <c r="AC97" t="str">
        <f>IF(AND((S97="Tested"),ISNUMBER(#REF!)),"OK",IF(AND((S97="Tested"),NOT(ISNUMBER(#REF!))),("Missing " &amp; $D97),IF(AND((S97="Untested"),ISNUMBER(#REF!)),("Extra "&amp; $D97),IF(AND((S97="Untested"),NOT(ISNUMBER(#REF!))),"OK","Formula Error"))))</f>
        <v>OK</v>
      </c>
      <c r="AD97" t="str">
        <f t="shared" si="22"/>
        <v>OK</v>
      </c>
      <c r="AE97" t="str">
        <f t="shared" si="23"/>
        <v>OK</v>
      </c>
    </row>
    <row r="98" spans="1:31" ht="12">
      <c r="A98" s="128"/>
      <c r="B98" s="148" t="s">
        <v>78</v>
      </c>
      <c r="C98" s="149" t="s">
        <v>86</v>
      </c>
      <c r="D98" s="157" t="str">
        <f t="shared" si="16"/>
        <v>*4/*12</v>
      </c>
      <c r="E98" s="221">
        <v>0</v>
      </c>
      <c r="F98" s="223">
        <v>0</v>
      </c>
      <c r="G98" s="150"/>
      <c r="H98" s="227">
        <v>0</v>
      </c>
      <c r="I98" s="150"/>
      <c r="J98" s="237"/>
      <c r="K98" s="236"/>
      <c r="L98" s="144"/>
      <c r="N98" t="str">
        <f>IF(AND(IF((VLOOKUP($B98,'CYP2C19 Haplotypes'!$B$10:$J$27,N$8,0)="Y"),1,0), IF((VLOOKUP($C98,'CYP2C19 Haplotypes'!$B$10:$J$27,N$8,0)="Y"),1,0)),"Tested","Untested")</f>
        <v>Tested</v>
      </c>
      <c r="O98" t="str">
        <f>IF(AND(IF((VLOOKUP($B98,'CYP2C19 Haplotypes'!$B$10:$J$27,O$8,0)="Y"),1,0), IF((VLOOKUP($C98,'CYP2C19 Haplotypes'!$B$10:$J$27,O$8,0)="Y"),1,0)),"Tested","Untested")</f>
        <v>Tested</v>
      </c>
      <c r="P98" t="str">
        <f>IF(AND(IF((VLOOKUP($B98,'CYP2C19 Haplotypes'!$B$10:$J$27,P$8,0)="Y"),1,0), IF((VLOOKUP($C98,'CYP2C19 Haplotypes'!$B$10:$J$27,P$8,0)="Y"),1,0)),"Tested","Untested")</f>
        <v>Untested</v>
      </c>
      <c r="Q98" t="str">
        <f>IF(AND(IF((VLOOKUP($B98,'CYP2C19 Haplotypes'!$B$10:$J$27,Q$8,0)="Y"),1,0), IF((VLOOKUP($C98,'CYP2C19 Haplotypes'!$B$10:$J$27,Q$8,0)="Y"),1,0)),"Tested","Untested")</f>
        <v>Tested</v>
      </c>
      <c r="R98" t="str">
        <f>IF(AND(IF((VLOOKUP($B98,'CYP2C19 Haplotypes'!$B$10:$J$27,R$8,0)="Y"),1,0), IF((VLOOKUP($C98,'CYP2C19 Haplotypes'!$B$10:$J$27,R$8,0)="Y"),1,0)),"Tested","Untested")</f>
        <v>Untested</v>
      </c>
      <c r="S98" t="str">
        <f>IF(AND(IF((VLOOKUP($B98,'CYP2C19 Haplotypes'!$B$10:$J$27,S$8,0)="Y"),1,0), IF((VLOOKUP($C98,'CYP2C19 Haplotypes'!$B$10:$J$27,S$8,0)="Y"),1,0)),"Tested","Untested")</f>
        <v>Untested</v>
      </c>
      <c r="T98" t="str">
        <f>IF(AND(IF((VLOOKUP($B98,'CYP2C19 Haplotypes'!$B$10:$J$27,T$8,0)="Y"),1,0), IF((VLOOKUP($C98,'CYP2C19 Haplotypes'!$B$10:$J$27,T$8,0)="Y"),1,0)),"Tested","Untested")</f>
        <v>Untested</v>
      </c>
      <c r="U98" t="str">
        <f>IF(AND(IF((VLOOKUP($B98,'CYP2C19 Haplotypes'!$B$10:$J$27,U$8,0)="Y"),1,0), IF((VLOOKUP($C98,'CYP2C19 Haplotypes'!$B$10:$J$27,U$8,0)="Y"),1,0)),"Tested","Untested")</f>
        <v>Untested</v>
      </c>
      <c r="X98" t="str">
        <f t="shared" si="17"/>
        <v>OK</v>
      </c>
      <c r="Y98" t="str">
        <f t="shared" si="18"/>
        <v>OK</v>
      </c>
      <c r="Z98" t="str">
        <f t="shared" si="19"/>
        <v>OK</v>
      </c>
      <c r="AA98" t="str">
        <f t="shared" si="20"/>
        <v>OK</v>
      </c>
      <c r="AB98" t="str">
        <f t="shared" si="21"/>
        <v>OK</v>
      </c>
      <c r="AC98" t="str">
        <f>IF(AND((S98="Tested"),ISNUMBER(#REF!)),"OK",IF(AND((S98="Tested"),NOT(ISNUMBER(#REF!))),("Missing " &amp; $D98),IF(AND((S98="Untested"),ISNUMBER(#REF!)),("Extra "&amp; $D98),IF(AND((S98="Untested"),NOT(ISNUMBER(#REF!))),"OK","Formula Error"))))</f>
        <v>OK</v>
      </c>
      <c r="AD98" t="str">
        <f t="shared" si="22"/>
        <v>OK</v>
      </c>
      <c r="AE98" t="str">
        <f t="shared" si="23"/>
        <v>OK</v>
      </c>
    </row>
    <row r="99" spans="1:31" ht="12">
      <c r="A99" s="128"/>
      <c r="B99" s="148" t="s">
        <v>78</v>
      </c>
      <c r="C99" s="149" t="s">
        <v>87</v>
      </c>
      <c r="D99" s="157" t="str">
        <f t="shared" si="16"/>
        <v>*4/*13</v>
      </c>
      <c r="E99" s="221"/>
      <c r="F99" s="223">
        <v>0</v>
      </c>
      <c r="G99" s="150"/>
      <c r="H99" s="227"/>
      <c r="I99" s="150"/>
      <c r="J99" s="237"/>
      <c r="K99" s="236"/>
      <c r="L99" s="144"/>
      <c r="N99" t="str">
        <f>IF(AND(IF((VLOOKUP($B99,'CYP2C19 Haplotypes'!$B$10:$J$27,N$8,0)="Y"),1,0), IF((VLOOKUP($C99,'CYP2C19 Haplotypes'!$B$10:$J$27,N$8,0)="Y"),1,0)),"Tested","Untested")</f>
        <v>Untested</v>
      </c>
      <c r="O99" t="str">
        <f>IF(AND(IF((VLOOKUP($B99,'CYP2C19 Haplotypes'!$B$10:$J$27,O$8,0)="Y"),1,0), IF((VLOOKUP($C99,'CYP2C19 Haplotypes'!$B$10:$J$27,O$8,0)="Y"),1,0)),"Tested","Untested")</f>
        <v>Tested</v>
      </c>
      <c r="P99" t="str">
        <f>IF(AND(IF((VLOOKUP($B99,'CYP2C19 Haplotypes'!$B$10:$J$27,P$8,0)="Y"),1,0), IF((VLOOKUP($C99,'CYP2C19 Haplotypes'!$B$10:$J$27,P$8,0)="Y"),1,0)),"Tested","Untested")</f>
        <v>Untested</v>
      </c>
      <c r="Q99" t="str">
        <f>IF(AND(IF((VLOOKUP($B99,'CYP2C19 Haplotypes'!$B$10:$J$27,Q$8,0)="Y"),1,0), IF((VLOOKUP($C99,'CYP2C19 Haplotypes'!$B$10:$J$27,Q$8,0)="Y"),1,0)),"Tested","Untested")</f>
        <v>Untested</v>
      </c>
      <c r="R99" t="str">
        <f>IF(AND(IF((VLOOKUP($B99,'CYP2C19 Haplotypes'!$B$10:$J$27,R$8,0)="Y"),1,0), IF((VLOOKUP($C99,'CYP2C19 Haplotypes'!$B$10:$J$27,R$8,0)="Y"),1,0)),"Tested","Untested")</f>
        <v>Untested</v>
      </c>
      <c r="S99" t="str">
        <f>IF(AND(IF((VLOOKUP($B99,'CYP2C19 Haplotypes'!$B$10:$J$27,S$8,0)="Y"),1,0), IF((VLOOKUP($C99,'CYP2C19 Haplotypes'!$B$10:$J$27,S$8,0)="Y"),1,0)),"Tested","Untested")</f>
        <v>Untested</v>
      </c>
      <c r="T99" t="str">
        <f>IF(AND(IF((VLOOKUP($B99,'CYP2C19 Haplotypes'!$B$10:$J$27,T$8,0)="Y"),1,0), IF((VLOOKUP($C99,'CYP2C19 Haplotypes'!$B$10:$J$27,T$8,0)="Y"),1,0)),"Tested","Untested")</f>
        <v>Untested</v>
      </c>
      <c r="U99" t="str">
        <f>IF(AND(IF((VLOOKUP($B99,'CYP2C19 Haplotypes'!$B$10:$J$27,U$8,0)="Y"),1,0), IF((VLOOKUP($C99,'CYP2C19 Haplotypes'!$B$10:$J$27,U$8,0)="Y"),1,0)),"Tested","Untested")</f>
        <v>Untested</v>
      </c>
      <c r="X99" t="str">
        <f t="shared" si="17"/>
        <v>OK</v>
      </c>
      <c r="Y99" t="str">
        <f t="shared" si="18"/>
        <v>OK</v>
      </c>
      <c r="Z99" t="str">
        <f t="shared" si="19"/>
        <v>OK</v>
      </c>
      <c r="AA99" t="str">
        <f t="shared" si="20"/>
        <v>OK</v>
      </c>
      <c r="AB99" t="str">
        <f t="shared" si="21"/>
        <v>OK</v>
      </c>
      <c r="AC99" t="str">
        <f>IF(AND((S99="Tested"),ISNUMBER(#REF!)),"OK",IF(AND((S99="Tested"),NOT(ISNUMBER(#REF!))),("Missing " &amp; $D99),IF(AND((S99="Untested"),ISNUMBER(#REF!)),("Extra "&amp; $D99),IF(AND((S99="Untested"),NOT(ISNUMBER(#REF!))),"OK","Formula Error"))))</f>
        <v>OK</v>
      </c>
      <c r="AD99" t="str">
        <f t="shared" si="22"/>
        <v>OK</v>
      </c>
      <c r="AE99" t="str">
        <f t="shared" si="23"/>
        <v>OK</v>
      </c>
    </row>
    <row r="100" spans="1:31" ht="12">
      <c r="A100" s="128"/>
      <c r="B100" s="148" t="s">
        <v>78</v>
      </c>
      <c r="C100" s="149" t="s">
        <v>88</v>
      </c>
      <c r="D100" s="157" t="str">
        <f t="shared" si="16"/>
        <v>*4/*14</v>
      </c>
      <c r="E100" s="221"/>
      <c r="F100" s="223">
        <v>0</v>
      </c>
      <c r="G100" s="150"/>
      <c r="H100" s="227"/>
      <c r="I100" s="150"/>
      <c r="J100" s="237">
        <v>0</v>
      </c>
      <c r="K100" s="236"/>
      <c r="L100" s="144"/>
      <c r="N100" t="str">
        <f>IF(AND(IF((VLOOKUP($B100,'CYP2C19 Haplotypes'!$B$10:$J$27,N$8,0)="Y"),1,0), IF((VLOOKUP($C100,'CYP2C19 Haplotypes'!$B$10:$J$27,N$8,0)="Y"),1,0)),"Tested","Untested")</f>
        <v>Untested</v>
      </c>
      <c r="O100" t="str">
        <f>IF(AND(IF((VLOOKUP($B100,'CYP2C19 Haplotypes'!$B$10:$J$27,O$8,0)="Y"),1,0), IF((VLOOKUP($C100,'CYP2C19 Haplotypes'!$B$10:$J$27,O$8,0)="Y"),1,0)),"Tested","Untested")</f>
        <v>Tested</v>
      </c>
      <c r="P100" t="str">
        <f>IF(AND(IF((VLOOKUP($B100,'CYP2C19 Haplotypes'!$B$10:$J$27,P$8,0)="Y"),1,0), IF((VLOOKUP($C100,'CYP2C19 Haplotypes'!$B$10:$J$27,P$8,0)="Y"),1,0)),"Tested","Untested")</f>
        <v>Untested</v>
      </c>
      <c r="Q100" t="str">
        <f>IF(AND(IF((VLOOKUP($B100,'CYP2C19 Haplotypes'!$B$10:$J$27,Q$8,0)="Y"),1,0), IF((VLOOKUP($C100,'CYP2C19 Haplotypes'!$B$10:$J$27,Q$8,0)="Y"),1,0)),"Tested","Untested")</f>
        <v>Untested</v>
      </c>
      <c r="R100" t="str">
        <f>IF(AND(IF((VLOOKUP($B100,'CYP2C19 Haplotypes'!$B$10:$J$27,R$8,0)="Y"),1,0), IF((VLOOKUP($C100,'CYP2C19 Haplotypes'!$B$10:$J$27,R$8,0)="Y"),1,0)),"Tested","Untested")</f>
        <v>Untested</v>
      </c>
      <c r="S100" t="str">
        <f>IF(AND(IF((VLOOKUP($B100,'CYP2C19 Haplotypes'!$B$10:$J$27,S$8,0)="Y"),1,0), IF((VLOOKUP($C100,'CYP2C19 Haplotypes'!$B$10:$J$27,S$8,0)="Y"),1,0)),"Tested","Untested")</f>
        <v>Untested</v>
      </c>
      <c r="T100" t="str">
        <f>IF(AND(IF((VLOOKUP($B100,'CYP2C19 Haplotypes'!$B$10:$J$27,T$8,0)="Y"),1,0), IF((VLOOKUP($C100,'CYP2C19 Haplotypes'!$B$10:$J$27,T$8,0)="Y"),1,0)),"Tested","Untested")</f>
        <v>Tested</v>
      </c>
      <c r="U100" t="str">
        <f>IF(AND(IF((VLOOKUP($B100,'CYP2C19 Haplotypes'!$B$10:$J$27,U$8,0)="Y"),1,0), IF((VLOOKUP($C100,'CYP2C19 Haplotypes'!$B$10:$J$27,U$8,0)="Y"),1,0)),"Tested","Untested")</f>
        <v>Untested</v>
      </c>
      <c r="X100" t="str">
        <f t="shared" si="17"/>
        <v>OK</v>
      </c>
      <c r="Y100" t="str">
        <f t="shared" si="18"/>
        <v>OK</v>
      </c>
      <c r="Z100" t="str">
        <f t="shared" si="19"/>
        <v>OK</v>
      </c>
      <c r="AA100" t="str">
        <f t="shared" si="20"/>
        <v>OK</v>
      </c>
      <c r="AB100" t="str">
        <f t="shared" si="21"/>
        <v>OK</v>
      </c>
      <c r="AC100" t="str">
        <f>IF(AND((S100="Tested"),ISNUMBER(#REF!)),"OK",IF(AND((S100="Tested"),NOT(ISNUMBER(#REF!))),("Missing " &amp; $D100),IF(AND((S100="Untested"),ISNUMBER(#REF!)),("Extra "&amp; $D100),IF(AND((S100="Untested"),NOT(ISNUMBER(#REF!))),"OK","Formula Error"))))</f>
        <v>OK</v>
      </c>
      <c r="AD100" t="str">
        <f t="shared" si="22"/>
        <v>OK</v>
      </c>
      <c r="AE100" t="str">
        <f t="shared" si="23"/>
        <v>OK</v>
      </c>
    </row>
    <row r="101" spans="1:31" ht="12">
      <c r="A101" s="128"/>
      <c r="B101" s="148" t="s">
        <v>78</v>
      </c>
      <c r="C101" s="149" t="s">
        <v>89</v>
      </c>
      <c r="D101" s="157" t="str">
        <f t="shared" si="16"/>
        <v>*4/*15</v>
      </c>
      <c r="E101" s="221"/>
      <c r="F101" s="223">
        <v>0</v>
      </c>
      <c r="G101" s="150"/>
      <c r="H101" s="227"/>
      <c r="I101" s="150"/>
      <c r="J101" s="237"/>
      <c r="K101" s="236"/>
      <c r="L101" s="144"/>
      <c r="N101" t="str">
        <f>IF(AND(IF((VLOOKUP($B101,'CYP2C19 Haplotypes'!$B$10:$J$27,N$8,0)="Y"),1,0), IF((VLOOKUP($C101,'CYP2C19 Haplotypes'!$B$10:$J$27,N$8,0)="Y"),1,0)),"Tested","Untested")</f>
        <v>Untested</v>
      </c>
      <c r="O101" t="str">
        <f>IF(AND(IF((VLOOKUP($B101,'CYP2C19 Haplotypes'!$B$10:$J$27,O$8,0)="Y"),1,0), IF((VLOOKUP($C101,'CYP2C19 Haplotypes'!$B$10:$J$27,O$8,0)="Y"),1,0)),"Tested","Untested")</f>
        <v>Tested</v>
      </c>
      <c r="P101" t="str">
        <f>IF(AND(IF((VLOOKUP($B101,'CYP2C19 Haplotypes'!$B$10:$J$27,P$8,0)="Y"),1,0), IF((VLOOKUP($C101,'CYP2C19 Haplotypes'!$B$10:$J$27,P$8,0)="Y"),1,0)),"Tested","Untested")</f>
        <v>Untested</v>
      </c>
      <c r="Q101" t="str">
        <f>IF(AND(IF((VLOOKUP($B101,'CYP2C19 Haplotypes'!$B$10:$J$27,Q$8,0)="Y"),1,0), IF((VLOOKUP($C101,'CYP2C19 Haplotypes'!$B$10:$J$27,Q$8,0)="Y"),1,0)),"Tested","Untested")</f>
        <v>Untested</v>
      </c>
      <c r="R101" t="str">
        <f>IF(AND(IF((VLOOKUP($B101,'CYP2C19 Haplotypes'!$B$10:$J$27,R$8,0)="Y"),1,0), IF((VLOOKUP($C101,'CYP2C19 Haplotypes'!$B$10:$J$27,R$8,0)="Y"),1,0)),"Tested","Untested")</f>
        <v>Untested</v>
      </c>
      <c r="S101" t="str">
        <f>IF(AND(IF((VLOOKUP($B101,'CYP2C19 Haplotypes'!$B$10:$J$27,S$8,0)="Y"),1,0), IF((VLOOKUP($C101,'CYP2C19 Haplotypes'!$B$10:$J$27,S$8,0)="Y"),1,0)),"Tested","Untested")</f>
        <v>Untested</v>
      </c>
      <c r="T101" t="str">
        <f>IF(AND(IF((VLOOKUP($B101,'CYP2C19 Haplotypes'!$B$10:$J$27,T$8,0)="Y"),1,0), IF((VLOOKUP($C101,'CYP2C19 Haplotypes'!$B$10:$J$27,T$8,0)="Y"),1,0)),"Tested","Untested")</f>
        <v>Untested</v>
      </c>
      <c r="U101" t="str">
        <f>IF(AND(IF((VLOOKUP($B101,'CYP2C19 Haplotypes'!$B$10:$J$27,U$8,0)="Y"),1,0), IF((VLOOKUP($C101,'CYP2C19 Haplotypes'!$B$10:$J$27,U$8,0)="Y"),1,0)),"Tested","Untested")</f>
        <v>Untested</v>
      </c>
      <c r="X101" t="str">
        <f t="shared" si="17"/>
        <v>OK</v>
      </c>
      <c r="Y101" t="str">
        <f t="shared" si="18"/>
        <v>OK</v>
      </c>
      <c r="Z101" t="str">
        <f t="shared" si="19"/>
        <v>OK</v>
      </c>
      <c r="AA101" t="str">
        <f t="shared" si="20"/>
        <v>OK</v>
      </c>
      <c r="AB101" t="str">
        <f t="shared" si="21"/>
        <v>OK</v>
      </c>
      <c r="AC101" t="str">
        <f>IF(AND((S101="Tested"),ISNUMBER(#REF!)),"OK",IF(AND((S101="Tested"),NOT(ISNUMBER(#REF!))),("Missing " &amp; $D101),IF(AND((S101="Untested"),ISNUMBER(#REF!)),("Extra "&amp; $D101),IF(AND((S101="Untested"),NOT(ISNUMBER(#REF!))),"OK","Formula Error"))))</f>
        <v>OK</v>
      </c>
      <c r="AD101" t="str">
        <f t="shared" si="22"/>
        <v>OK</v>
      </c>
      <c r="AE101" t="str">
        <f t="shared" si="23"/>
        <v>OK</v>
      </c>
    </row>
    <row r="102" spans="1:31" ht="12">
      <c r="A102" s="128"/>
      <c r="B102" s="148" t="s">
        <v>78</v>
      </c>
      <c r="C102" s="149" t="s">
        <v>90</v>
      </c>
      <c r="D102" s="157" t="str">
        <f t="shared" si="16"/>
        <v>*4/*17</v>
      </c>
      <c r="E102" s="221">
        <v>1</v>
      </c>
      <c r="F102" s="223">
        <v>0</v>
      </c>
      <c r="G102" s="150"/>
      <c r="H102" s="227">
        <v>16</v>
      </c>
      <c r="I102" s="150">
        <v>2</v>
      </c>
      <c r="J102" s="237">
        <v>0</v>
      </c>
      <c r="K102" s="236">
        <v>1</v>
      </c>
      <c r="L102" s="144"/>
      <c r="N102" t="str">
        <f>IF(AND(IF((VLOOKUP($B102,'CYP2C19 Haplotypes'!$B$10:$J$27,N$8,0)="Y"),1,0), IF((VLOOKUP($C102,'CYP2C19 Haplotypes'!$B$10:$J$27,N$8,0)="Y"),1,0)),"Tested","Untested")</f>
        <v>Tested</v>
      </c>
      <c r="O102" t="str">
        <f>IF(AND(IF((VLOOKUP($B102,'CYP2C19 Haplotypes'!$B$10:$J$27,O$8,0)="Y"),1,0), IF((VLOOKUP($C102,'CYP2C19 Haplotypes'!$B$10:$J$27,O$8,0)="Y"),1,0)),"Tested","Untested")</f>
        <v>Tested</v>
      </c>
      <c r="P102" t="str">
        <f>IF(AND(IF((VLOOKUP($B102,'CYP2C19 Haplotypes'!$B$10:$J$27,P$8,0)="Y"),1,0), IF((VLOOKUP($C102,'CYP2C19 Haplotypes'!$B$10:$J$27,P$8,0)="Y"),1,0)),"Tested","Untested")</f>
        <v>Untested</v>
      </c>
      <c r="Q102" t="str">
        <f>IF(AND(IF((VLOOKUP($B102,'CYP2C19 Haplotypes'!$B$10:$J$27,Q$8,0)="Y"),1,0), IF((VLOOKUP($C102,'CYP2C19 Haplotypes'!$B$10:$J$27,Q$8,0)="Y"),1,0)),"Tested","Untested")</f>
        <v>Tested</v>
      </c>
      <c r="R102" t="str">
        <f>IF(AND(IF((VLOOKUP($B102,'CYP2C19 Haplotypes'!$B$10:$J$27,R$8,0)="Y"),1,0), IF((VLOOKUP($C102,'CYP2C19 Haplotypes'!$B$10:$J$27,R$8,0)="Y"),1,0)),"Tested","Untested")</f>
        <v>Tested</v>
      </c>
      <c r="S102" t="str">
        <f>IF(AND(IF((VLOOKUP($B102,'CYP2C19 Haplotypes'!$B$10:$J$27,S$8,0)="Y"),1,0), IF((VLOOKUP($C102,'CYP2C19 Haplotypes'!$B$10:$J$27,S$8,0)="Y"),1,0)),"Tested","Untested")</f>
        <v>Untested</v>
      </c>
      <c r="T102" t="str">
        <f>IF(AND(IF((VLOOKUP($B102,'CYP2C19 Haplotypes'!$B$10:$J$27,T$8,0)="Y"),1,0), IF((VLOOKUP($C102,'CYP2C19 Haplotypes'!$B$10:$J$27,T$8,0)="Y"),1,0)),"Tested","Untested")</f>
        <v>Tested</v>
      </c>
      <c r="U102" t="str">
        <f>IF(AND(IF((VLOOKUP($B102,'CYP2C19 Haplotypes'!$B$10:$J$27,U$8,0)="Y"),1,0), IF((VLOOKUP($C102,'CYP2C19 Haplotypes'!$B$10:$J$27,U$8,0)="Y"),1,0)),"Tested","Untested")</f>
        <v>Tested</v>
      </c>
      <c r="X102" t="str">
        <f t="shared" si="17"/>
        <v>OK</v>
      </c>
      <c r="Y102" t="str">
        <f t="shared" si="18"/>
        <v>OK</v>
      </c>
      <c r="Z102" t="str">
        <f t="shared" si="19"/>
        <v>OK</v>
      </c>
      <c r="AA102" t="str">
        <f t="shared" si="20"/>
        <v>OK</v>
      </c>
      <c r="AB102" t="str">
        <f t="shared" si="21"/>
        <v>OK</v>
      </c>
      <c r="AC102" t="str">
        <f>IF(AND((S102="Tested"),ISNUMBER(#REF!)),"OK",IF(AND((S102="Tested"),NOT(ISNUMBER(#REF!))),("Missing " &amp; $D102),IF(AND((S102="Untested"),ISNUMBER(#REF!)),("Extra "&amp; $D102),IF(AND((S102="Untested"),NOT(ISNUMBER(#REF!))),"OK","Formula Error"))))</f>
        <v>OK</v>
      </c>
      <c r="AD102" t="str">
        <f t="shared" si="22"/>
        <v>OK</v>
      </c>
      <c r="AE102" t="str">
        <f t="shared" si="23"/>
        <v>OK</v>
      </c>
    </row>
    <row r="103" spans="1:31" ht="12">
      <c r="A103" s="128"/>
      <c r="B103" s="148" t="s">
        <v>79</v>
      </c>
      <c r="C103" s="149" t="s">
        <v>79</v>
      </c>
      <c r="D103" s="157" t="str">
        <f t="shared" si="16"/>
        <v>*5/*5</v>
      </c>
      <c r="E103" s="221">
        <v>0</v>
      </c>
      <c r="F103" s="223">
        <v>0</v>
      </c>
      <c r="G103" s="150"/>
      <c r="H103" s="227">
        <v>0</v>
      </c>
      <c r="I103" s="150">
        <v>0</v>
      </c>
      <c r="J103" s="237"/>
      <c r="K103" s="236">
        <v>0</v>
      </c>
      <c r="L103" s="144"/>
      <c r="N103" t="str">
        <f>IF(AND(IF((VLOOKUP($B103,'CYP2C19 Haplotypes'!$B$10:$J$27,N$8,0)="Y"),1,0), IF((VLOOKUP($C103,'CYP2C19 Haplotypes'!$B$10:$J$27,N$8,0)="Y"),1,0)),"Tested","Untested")</f>
        <v>Tested</v>
      </c>
      <c r="O103" t="str">
        <f>IF(AND(IF((VLOOKUP($B103,'CYP2C19 Haplotypes'!$B$10:$J$27,O$8,0)="Y"),1,0), IF((VLOOKUP($C103,'CYP2C19 Haplotypes'!$B$10:$J$27,O$8,0)="Y"),1,0)),"Tested","Untested")</f>
        <v>Tested</v>
      </c>
      <c r="P103" t="str">
        <f>IF(AND(IF((VLOOKUP($B103,'CYP2C19 Haplotypes'!$B$10:$J$27,P$8,0)="Y"),1,0), IF((VLOOKUP($C103,'CYP2C19 Haplotypes'!$B$10:$J$27,P$8,0)="Y"),1,0)),"Tested","Untested")</f>
        <v>Untested</v>
      </c>
      <c r="Q103" t="str">
        <f>IF(AND(IF((VLOOKUP($B103,'CYP2C19 Haplotypes'!$B$10:$J$27,Q$8,0)="Y"),1,0), IF((VLOOKUP($C103,'CYP2C19 Haplotypes'!$B$10:$J$27,Q$8,0)="Y"),1,0)),"Tested","Untested")</f>
        <v>Tested</v>
      </c>
      <c r="R103" t="str">
        <f>IF(AND(IF((VLOOKUP($B103,'CYP2C19 Haplotypes'!$B$10:$J$27,R$8,0)="Y"),1,0), IF((VLOOKUP($C103,'CYP2C19 Haplotypes'!$B$10:$J$27,R$8,0)="Y"),1,0)),"Tested","Untested")</f>
        <v>Tested</v>
      </c>
      <c r="S103" t="str">
        <f>IF(AND(IF((VLOOKUP($B103,'CYP2C19 Haplotypes'!$B$10:$J$27,S$8,0)="Y"),1,0), IF((VLOOKUP($C103,'CYP2C19 Haplotypes'!$B$10:$J$27,S$8,0)="Y"),1,0)),"Tested","Untested")</f>
        <v>Untested</v>
      </c>
      <c r="T103" t="str">
        <f>IF(AND(IF((VLOOKUP($B103,'CYP2C19 Haplotypes'!$B$10:$J$27,T$8,0)="Y"),1,0), IF((VLOOKUP($C103,'CYP2C19 Haplotypes'!$B$10:$J$27,T$8,0)="Y"),1,0)),"Tested","Untested")</f>
        <v>Untested</v>
      </c>
      <c r="U103" t="str">
        <f>IF(AND(IF((VLOOKUP($B103,'CYP2C19 Haplotypes'!$B$10:$J$27,U$8,0)="Y"),1,0), IF((VLOOKUP($C103,'CYP2C19 Haplotypes'!$B$10:$J$27,U$8,0)="Y"),1,0)),"Tested","Untested")</f>
        <v>Tested</v>
      </c>
      <c r="X103" t="str">
        <f t="shared" si="17"/>
        <v>OK</v>
      </c>
      <c r="Y103" t="str">
        <f t="shared" si="18"/>
        <v>OK</v>
      </c>
      <c r="Z103" t="str">
        <f t="shared" si="19"/>
        <v>OK</v>
      </c>
      <c r="AA103" t="str">
        <f t="shared" si="20"/>
        <v>OK</v>
      </c>
      <c r="AB103" t="str">
        <f t="shared" si="21"/>
        <v>OK</v>
      </c>
      <c r="AC103" t="str">
        <f>IF(AND((S103="Tested"),ISNUMBER(#REF!)),"OK",IF(AND((S103="Tested"),NOT(ISNUMBER(#REF!))),("Missing " &amp; $D103),IF(AND((S103="Untested"),ISNUMBER(#REF!)),("Extra "&amp; $D103),IF(AND((S103="Untested"),NOT(ISNUMBER(#REF!))),"OK","Formula Error"))))</f>
        <v>OK</v>
      </c>
      <c r="AD103" t="str">
        <f t="shared" si="22"/>
        <v>OK</v>
      </c>
      <c r="AE103" t="str">
        <f t="shared" si="23"/>
        <v>OK</v>
      </c>
    </row>
    <row r="104" spans="1:31" ht="12">
      <c r="A104" s="128"/>
      <c r="B104" s="148" t="s">
        <v>79</v>
      </c>
      <c r="C104" s="149" t="s">
        <v>80</v>
      </c>
      <c r="D104" s="157" t="str">
        <f t="shared" si="16"/>
        <v>*5/*6</v>
      </c>
      <c r="E104" s="221">
        <v>0</v>
      </c>
      <c r="F104" s="223">
        <v>0</v>
      </c>
      <c r="G104" s="150"/>
      <c r="H104" s="227">
        <v>0</v>
      </c>
      <c r="I104" s="150">
        <v>52</v>
      </c>
      <c r="J104" s="237"/>
      <c r="K104" s="236">
        <v>0</v>
      </c>
      <c r="L104" s="144"/>
      <c r="N104" t="str">
        <f>IF(AND(IF((VLOOKUP($B104,'CYP2C19 Haplotypes'!$B$10:$J$27,N$8,0)="Y"),1,0), IF((VLOOKUP($C104,'CYP2C19 Haplotypes'!$B$10:$J$27,N$8,0)="Y"),1,0)),"Tested","Untested")</f>
        <v>Tested</v>
      </c>
      <c r="O104" t="str">
        <f>IF(AND(IF((VLOOKUP($B104,'CYP2C19 Haplotypes'!$B$10:$J$27,O$8,0)="Y"),1,0), IF((VLOOKUP($C104,'CYP2C19 Haplotypes'!$B$10:$J$27,O$8,0)="Y"),1,0)),"Tested","Untested")</f>
        <v>Tested</v>
      </c>
      <c r="P104" t="str">
        <f>IF(AND(IF((VLOOKUP($B104,'CYP2C19 Haplotypes'!$B$10:$J$27,P$8,0)="Y"),1,0), IF((VLOOKUP($C104,'CYP2C19 Haplotypes'!$B$10:$J$27,P$8,0)="Y"),1,0)),"Tested","Untested")</f>
        <v>Untested</v>
      </c>
      <c r="Q104" t="str">
        <f>IF(AND(IF((VLOOKUP($B104,'CYP2C19 Haplotypes'!$B$10:$J$27,Q$8,0)="Y"),1,0), IF((VLOOKUP($C104,'CYP2C19 Haplotypes'!$B$10:$J$27,Q$8,0)="Y"),1,0)),"Tested","Untested")</f>
        <v>Tested</v>
      </c>
      <c r="R104" t="str">
        <f>IF(AND(IF((VLOOKUP($B104,'CYP2C19 Haplotypes'!$B$10:$J$27,R$8,0)="Y"),1,0), IF((VLOOKUP($C104,'CYP2C19 Haplotypes'!$B$10:$J$27,R$8,0)="Y"),1,0)),"Tested","Untested")</f>
        <v>Tested</v>
      </c>
      <c r="S104" t="str">
        <f>IF(AND(IF((VLOOKUP($B104,'CYP2C19 Haplotypes'!$B$10:$J$27,S$8,0)="Y"),1,0), IF((VLOOKUP($C104,'CYP2C19 Haplotypes'!$B$10:$J$27,S$8,0)="Y"),1,0)),"Tested","Untested")</f>
        <v>Untested</v>
      </c>
      <c r="T104" t="str">
        <f>IF(AND(IF((VLOOKUP($B104,'CYP2C19 Haplotypes'!$B$10:$J$27,T$8,0)="Y"),1,0), IF((VLOOKUP($C104,'CYP2C19 Haplotypes'!$B$10:$J$27,T$8,0)="Y"),1,0)),"Tested","Untested")</f>
        <v>Untested</v>
      </c>
      <c r="U104" t="str">
        <f>IF(AND(IF((VLOOKUP($B104,'CYP2C19 Haplotypes'!$B$10:$J$27,U$8,0)="Y"),1,0), IF((VLOOKUP($C104,'CYP2C19 Haplotypes'!$B$10:$J$27,U$8,0)="Y"),1,0)),"Tested","Untested")</f>
        <v>Tested</v>
      </c>
      <c r="X104" t="str">
        <f t="shared" si="17"/>
        <v>OK</v>
      </c>
      <c r="Y104" t="str">
        <f t="shared" si="18"/>
        <v>OK</v>
      </c>
      <c r="Z104" t="str">
        <f t="shared" si="19"/>
        <v>OK</v>
      </c>
      <c r="AA104" t="str">
        <f t="shared" si="20"/>
        <v>OK</v>
      </c>
      <c r="AB104" t="str">
        <f t="shared" si="21"/>
        <v>OK</v>
      </c>
      <c r="AC104" t="str">
        <f>IF(AND((S104="Tested"),ISNUMBER(#REF!)),"OK",IF(AND((S104="Tested"),NOT(ISNUMBER(#REF!))),("Missing " &amp; $D104),IF(AND((S104="Untested"),ISNUMBER(#REF!)),("Extra "&amp; $D104),IF(AND((S104="Untested"),NOT(ISNUMBER(#REF!))),"OK","Formula Error"))))</f>
        <v>OK</v>
      </c>
      <c r="AD104" t="str">
        <f t="shared" si="22"/>
        <v>OK</v>
      </c>
      <c r="AE104" t="str">
        <f t="shared" si="23"/>
        <v>OK</v>
      </c>
    </row>
    <row r="105" spans="1:31" ht="12">
      <c r="A105" s="128"/>
      <c r="B105" s="148" t="s">
        <v>79</v>
      </c>
      <c r="C105" s="149" t="s">
        <v>81</v>
      </c>
      <c r="D105" s="157" t="str">
        <f t="shared" si="16"/>
        <v>*5/*7</v>
      </c>
      <c r="E105" s="221">
        <v>0</v>
      </c>
      <c r="F105" s="223">
        <v>0</v>
      </c>
      <c r="G105" s="150"/>
      <c r="H105" s="227">
        <v>0</v>
      </c>
      <c r="I105" s="150"/>
      <c r="J105" s="237"/>
      <c r="K105" s="236">
        <v>0</v>
      </c>
      <c r="L105" s="144"/>
      <c r="N105" t="str">
        <f>IF(AND(IF((VLOOKUP($B105,'CYP2C19 Haplotypes'!$B$10:$J$27,N$8,0)="Y"),1,0), IF((VLOOKUP($C105,'CYP2C19 Haplotypes'!$B$10:$J$27,N$8,0)="Y"),1,0)),"Tested","Untested")</f>
        <v>Tested</v>
      </c>
      <c r="O105" t="str">
        <f>IF(AND(IF((VLOOKUP($B105,'CYP2C19 Haplotypes'!$B$10:$J$27,O$8,0)="Y"),1,0), IF((VLOOKUP($C105,'CYP2C19 Haplotypes'!$B$10:$J$27,O$8,0)="Y"),1,0)),"Tested","Untested")</f>
        <v>Tested</v>
      </c>
      <c r="P105" t="str">
        <f>IF(AND(IF((VLOOKUP($B105,'CYP2C19 Haplotypes'!$B$10:$J$27,P$8,0)="Y"),1,0), IF((VLOOKUP($C105,'CYP2C19 Haplotypes'!$B$10:$J$27,P$8,0)="Y"),1,0)),"Tested","Untested")</f>
        <v>Untested</v>
      </c>
      <c r="Q105" t="str">
        <f>IF(AND(IF((VLOOKUP($B105,'CYP2C19 Haplotypes'!$B$10:$J$27,Q$8,0)="Y"),1,0), IF((VLOOKUP($C105,'CYP2C19 Haplotypes'!$B$10:$J$27,Q$8,0)="Y"),1,0)),"Tested","Untested")</f>
        <v>Tested</v>
      </c>
      <c r="R105" t="str">
        <f>IF(AND(IF((VLOOKUP($B105,'CYP2C19 Haplotypes'!$B$10:$J$27,R$8,0)="Y"),1,0), IF((VLOOKUP($C105,'CYP2C19 Haplotypes'!$B$10:$J$27,R$8,0)="Y"),1,0)),"Tested","Untested")</f>
        <v>Untested</v>
      </c>
      <c r="S105" t="str">
        <f>IF(AND(IF((VLOOKUP($B105,'CYP2C19 Haplotypes'!$B$10:$J$27,S$8,0)="Y"),1,0), IF((VLOOKUP($C105,'CYP2C19 Haplotypes'!$B$10:$J$27,S$8,0)="Y"),1,0)),"Tested","Untested")</f>
        <v>Untested</v>
      </c>
      <c r="T105" t="str">
        <f>IF(AND(IF((VLOOKUP($B105,'CYP2C19 Haplotypes'!$B$10:$J$27,T$8,0)="Y"),1,0), IF((VLOOKUP($C105,'CYP2C19 Haplotypes'!$B$10:$J$27,T$8,0)="Y"),1,0)),"Tested","Untested")</f>
        <v>Untested</v>
      </c>
      <c r="U105" t="str">
        <f>IF(AND(IF((VLOOKUP($B105,'CYP2C19 Haplotypes'!$B$10:$J$27,U$8,0)="Y"),1,0), IF((VLOOKUP($C105,'CYP2C19 Haplotypes'!$B$10:$J$27,U$8,0)="Y"),1,0)),"Tested","Untested")</f>
        <v>Tested</v>
      </c>
      <c r="X105" t="str">
        <f t="shared" si="17"/>
        <v>OK</v>
      </c>
      <c r="Y105" t="str">
        <f t="shared" si="18"/>
        <v>OK</v>
      </c>
      <c r="Z105" t="str">
        <f t="shared" si="19"/>
        <v>OK</v>
      </c>
      <c r="AA105" t="str">
        <f t="shared" si="20"/>
        <v>OK</v>
      </c>
      <c r="AB105" t="str">
        <f t="shared" si="21"/>
        <v>OK</v>
      </c>
      <c r="AC105" t="str">
        <f>IF(AND((S105="Tested"),ISNUMBER(#REF!)),"OK",IF(AND((S105="Tested"),NOT(ISNUMBER(#REF!))),("Missing " &amp; $D105),IF(AND((S105="Untested"),ISNUMBER(#REF!)),("Extra "&amp; $D105),IF(AND((S105="Untested"),NOT(ISNUMBER(#REF!))),"OK","Formula Error"))))</f>
        <v>OK</v>
      </c>
      <c r="AD105" t="str">
        <f t="shared" si="22"/>
        <v>OK</v>
      </c>
      <c r="AE105" t="str">
        <f t="shared" si="23"/>
        <v>OK</v>
      </c>
    </row>
    <row r="106" spans="1:31" ht="12">
      <c r="A106" s="128"/>
      <c r="B106" s="148" t="s">
        <v>79</v>
      </c>
      <c r="C106" s="149" t="s">
        <v>82</v>
      </c>
      <c r="D106" s="157" t="str">
        <f t="shared" ref="D106:D137" si="24">(B106&amp;"/")&amp;C106</f>
        <v>*5/*8</v>
      </c>
      <c r="E106" s="221">
        <v>0</v>
      </c>
      <c r="F106" s="223">
        <v>0</v>
      </c>
      <c r="G106" s="150"/>
      <c r="H106" s="227">
        <v>0</v>
      </c>
      <c r="I106" s="150">
        <v>8</v>
      </c>
      <c r="J106" s="237"/>
      <c r="K106" s="236">
        <v>0</v>
      </c>
      <c r="L106" s="144"/>
      <c r="N106" t="str">
        <f>IF(AND(IF((VLOOKUP($B106,'CYP2C19 Haplotypes'!$B$10:$J$27,N$8,0)="Y"),1,0), IF((VLOOKUP($C106,'CYP2C19 Haplotypes'!$B$10:$J$27,N$8,0)="Y"),1,0)),"Tested","Untested")</f>
        <v>Tested</v>
      </c>
      <c r="O106" t="str">
        <f>IF(AND(IF((VLOOKUP($B106,'CYP2C19 Haplotypes'!$B$10:$J$27,O$8,0)="Y"),1,0), IF((VLOOKUP($C106,'CYP2C19 Haplotypes'!$B$10:$J$27,O$8,0)="Y"),1,0)),"Tested","Untested")</f>
        <v>Tested</v>
      </c>
      <c r="P106" t="str">
        <f>IF(AND(IF((VLOOKUP($B106,'CYP2C19 Haplotypes'!$B$10:$J$27,P$8,0)="Y"),1,0), IF((VLOOKUP($C106,'CYP2C19 Haplotypes'!$B$10:$J$27,P$8,0)="Y"),1,0)),"Tested","Untested")</f>
        <v>Untested</v>
      </c>
      <c r="Q106" t="str">
        <f>IF(AND(IF((VLOOKUP($B106,'CYP2C19 Haplotypes'!$B$10:$J$27,Q$8,0)="Y"),1,0), IF((VLOOKUP($C106,'CYP2C19 Haplotypes'!$B$10:$J$27,Q$8,0)="Y"),1,0)),"Tested","Untested")</f>
        <v>Tested</v>
      </c>
      <c r="R106" t="str">
        <f>IF(AND(IF((VLOOKUP($B106,'CYP2C19 Haplotypes'!$B$10:$J$27,R$8,0)="Y"),1,0), IF((VLOOKUP($C106,'CYP2C19 Haplotypes'!$B$10:$J$27,R$8,0)="Y"),1,0)),"Tested","Untested")</f>
        <v>Tested</v>
      </c>
      <c r="S106" t="str">
        <f>IF(AND(IF((VLOOKUP($B106,'CYP2C19 Haplotypes'!$B$10:$J$27,S$8,0)="Y"),1,0), IF((VLOOKUP($C106,'CYP2C19 Haplotypes'!$B$10:$J$27,S$8,0)="Y"),1,0)),"Tested","Untested")</f>
        <v>Untested</v>
      </c>
      <c r="T106" t="str">
        <f>IF(AND(IF((VLOOKUP($B106,'CYP2C19 Haplotypes'!$B$10:$J$27,T$8,0)="Y"),1,0), IF((VLOOKUP($C106,'CYP2C19 Haplotypes'!$B$10:$J$27,T$8,0)="Y"),1,0)),"Tested","Untested")</f>
        <v>Untested</v>
      </c>
      <c r="U106" t="str">
        <f>IF(AND(IF((VLOOKUP($B106,'CYP2C19 Haplotypes'!$B$10:$J$27,U$8,0)="Y"),1,0), IF((VLOOKUP($C106,'CYP2C19 Haplotypes'!$B$10:$J$27,U$8,0)="Y"),1,0)),"Tested","Untested")</f>
        <v>Tested</v>
      </c>
      <c r="X106" t="str">
        <f t="shared" ref="X106:X137" si="25">IF(AND((N106="Tested"),ISNUMBER(E106)),"OK",IF(AND((N106="Tested"),NOT(ISNUMBER(E106))),("Missing " &amp; $D106),IF(AND((N106="Untested"),ISNUMBER(E106)),("Extra "&amp; $D106),IF(AND((N106="Untested"),NOT(ISNUMBER(E106))),"OK","Formula Error"))))</f>
        <v>OK</v>
      </c>
      <c r="Y106" t="str">
        <f t="shared" ref="Y106:Y137" si="26">IF(AND((O106="Tested"),ISNUMBER(F106)),"OK",IF(AND((O106="Tested"),NOT(ISNUMBER(F106))),("Missing " &amp; $D106),IF(AND((O106="Untested"),ISNUMBER(F106)),("Extra "&amp; $D106),IF(AND((O106="Untested"),NOT(ISNUMBER(F106))),"OK","Formula Error"))))</f>
        <v>OK</v>
      </c>
      <c r="Z106" t="str">
        <f t="shared" ref="Z106:Z137" si="27">IF(AND((P106="Tested"),ISNUMBER(G106)),"OK",IF(AND((P106="Tested"),NOT(ISNUMBER(G106))),("Missing " &amp; $D106),IF(AND((P106="Untested"),ISNUMBER(G106)),("Extra "&amp; $D106),IF(AND((P106="Untested"),NOT(ISNUMBER(G106))),"OK","Formula Error"))))</f>
        <v>OK</v>
      </c>
      <c r="AA106" t="str">
        <f t="shared" ref="AA106:AA137" si="28">IF(AND((Q106="Tested"),ISNUMBER(H106)),"OK",IF(AND((Q106="Tested"),NOT(ISNUMBER(H106))),("Missing " &amp; $D106),IF(AND((Q106="Untested"),ISNUMBER(H106)),("Extra "&amp; $D106),IF(AND((Q106="Untested"),NOT(ISNUMBER(H106))),"OK","Formula Error"))))</f>
        <v>OK</v>
      </c>
      <c r="AB106" t="str">
        <f t="shared" ref="AB106:AB137" si="29">IF(AND((R106="Tested"),ISNUMBER(I106)),"OK",IF(AND((R106="Tested"),NOT(ISNUMBER(I106))),("Missing " &amp; $D106),IF(AND((R106="Untested"),ISNUMBER(I106)),("Extra "&amp; $D106),IF(AND((R106="Untested"),NOT(ISNUMBER(I106))),"OK","Formula Error"))))</f>
        <v>OK</v>
      </c>
      <c r="AC106" t="str">
        <f>IF(AND((S106="Tested"),ISNUMBER(#REF!)),"OK",IF(AND((S106="Tested"),NOT(ISNUMBER(#REF!))),("Missing " &amp; $D106),IF(AND((S106="Untested"),ISNUMBER(#REF!)),("Extra "&amp; $D106),IF(AND((S106="Untested"),NOT(ISNUMBER(#REF!))),"OK","Formula Error"))))</f>
        <v>OK</v>
      </c>
      <c r="AD106" t="str">
        <f t="shared" ref="AD106:AD137" si="30">IF(AND((T106="Tested"),ISNUMBER(J106)),"OK",IF(AND((T106="Tested"),NOT(ISNUMBER(J106))),("Missing " &amp; $D106),IF(AND((T106="Untested"),ISNUMBER(J106)),("Extra "&amp; $D106),IF(AND((T106="Untested"),NOT(ISNUMBER(J106))),"OK","Formula Error"))))</f>
        <v>OK</v>
      </c>
      <c r="AE106" t="str">
        <f t="shared" ref="AE106:AE137" si="31">IF(AND((U106="Tested"),ISNUMBER(K106)),"OK",IF(AND((U106="Tested"),NOT(ISNUMBER(K106))),("Missing " &amp; $D106),IF(AND((U106="Untested"),ISNUMBER(K106)),("Extra "&amp; $D106),IF(AND((U106="Untested"),NOT(ISNUMBER(K106))),"OK","Formula Error"))))</f>
        <v>OK</v>
      </c>
    </row>
    <row r="107" spans="1:31" ht="12">
      <c r="A107" s="128"/>
      <c r="B107" s="148" t="s">
        <v>79</v>
      </c>
      <c r="C107" s="149" t="s">
        <v>83</v>
      </c>
      <c r="D107" s="157" t="str">
        <f t="shared" si="24"/>
        <v>*5/*9</v>
      </c>
      <c r="E107" s="221">
        <v>0</v>
      </c>
      <c r="F107" s="223">
        <v>0</v>
      </c>
      <c r="G107" s="150"/>
      <c r="H107" s="227"/>
      <c r="I107" s="150"/>
      <c r="J107" s="237"/>
      <c r="K107" s="236"/>
      <c r="L107" s="144"/>
      <c r="N107" t="str">
        <f>IF(AND(IF((VLOOKUP($B107,'CYP2C19 Haplotypes'!$B$10:$J$27,N$8,0)="Y"),1,0), IF((VLOOKUP($C107,'CYP2C19 Haplotypes'!$B$10:$J$27,N$8,0)="Y"),1,0)),"Tested","Untested")</f>
        <v>Tested</v>
      </c>
      <c r="O107" t="str">
        <f>IF(AND(IF((VLOOKUP($B107,'CYP2C19 Haplotypes'!$B$10:$J$27,O$8,0)="Y"),1,0), IF((VLOOKUP($C107,'CYP2C19 Haplotypes'!$B$10:$J$27,O$8,0)="Y"),1,0)),"Tested","Untested")</f>
        <v>Tested</v>
      </c>
      <c r="P107" t="str">
        <f>IF(AND(IF((VLOOKUP($B107,'CYP2C19 Haplotypes'!$B$10:$J$27,P$8,0)="Y"),1,0), IF((VLOOKUP($C107,'CYP2C19 Haplotypes'!$B$10:$J$27,P$8,0)="Y"),1,0)),"Tested","Untested")</f>
        <v>Untested</v>
      </c>
      <c r="Q107" t="str">
        <f>IF(AND(IF((VLOOKUP($B107,'CYP2C19 Haplotypes'!$B$10:$J$27,Q$8,0)="Y"),1,0), IF((VLOOKUP($C107,'CYP2C19 Haplotypes'!$B$10:$J$27,Q$8,0)="Y"),1,0)),"Tested","Untested")</f>
        <v>Untested</v>
      </c>
      <c r="R107" t="str">
        <f>IF(AND(IF((VLOOKUP($B107,'CYP2C19 Haplotypes'!$B$10:$J$27,R$8,0)="Y"),1,0), IF((VLOOKUP($C107,'CYP2C19 Haplotypes'!$B$10:$J$27,R$8,0)="Y"),1,0)),"Tested","Untested")</f>
        <v>Untested</v>
      </c>
      <c r="S107" t="str">
        <f>IF(AND(IF((VLOOKUP($B107,'CYP2C19 Haplotypes'!$B$10:$J$27,S$8,0)="Y"),1,0), IF((VLOOKUP($C107,'CYP2C19 Haplotypes'!$B$10:$J$27,S$8,0)="Y"),1,0)),"Tested","Untested")</f>
        <v>Untested</v>
      </c>
      <c r="T107" t="str">
        <f>IF(AND(IF((VLOOKUP($B107,'CYP2C19 Haplotypes'!$B$10:$J$27,T$8,0)="Y"),1,0), IF((VLOOKUP($C107,'CYP2C19 Haplotypes'!$B$10:$J$27,T$8,0)="Y"),1,0)),"Tested","Untested")</f>
        <v>Untested</v>
      </c>
      <c r="U107" t="str">
        <f>IF(AND(IF((VLOOKUP($B107,'CYP2C19 Haplotypes'!$B$10:$J$27,U$8,0)="Y"),1,0), IF((VLOOKUP($C107,'CYP2C19 Haplotypes'!$B$10:$J$27,U$8,0)="Y"),1,0)),"Tested","Untested")</f>
        <v>Untested</v>
      </c>
      <c r="X107" t="str">
        <f t="shared" si="25"/>
        <v>OK</v>
      </c>
      <c r="Y107" t="str">
        <f t="shared" si="26"/>
        <v>OK</v>
      </c>
      <c r="Z107" t="str">
        <f t="shared" si="27"/>
        <v>OK</v>
      </c>
      <c r="AA107" t="str">
        <f t="shared" si="28"/>
        <v>OK</v>
      </c>
      <c r="AB107" t="str">
        <f t="shared" si="29"/>
        <v>OK</v>
      </c>
      <c r="AC107" t="str">
        <f>IF(AND((S107="Tested"),ISNUMBER(#REF!)),"OK",IF(AND((S107="Tested"),NOT(ISNUMBER(#REF!))),("Missing " &amp; $D107),IF(AND((S107="Untested"),ISNUMBER(#REF!)),("Extra "&amp; $D107),IF(AND((S107="Untested"),NOT(ISNUMBER(#REF!))),"OK","Formula Error"))))</f>
        <v>OK</v>
      </c>
      <c r="AD107" t="str">
        <f t="shared" si="30"/>
        <v>OK</v>
      </c>
      <c r="AE107" t="str">
        <f t="shared" si="31"/>
        <v>OK</v>
      </c>
    </row>
    <row r="108" spans="1:31" ht="12">
      <c r="A108" s="128"/>
      <c r="B108" s="148" t="s">
        <v>79</v>
      </c>
      <c r="C108" s="149" t="s">
        <v>84</v>
      </c>
      <c r="D108" s="157" t="str">
        <f t="shared" si="24"/>
        <v>*5/*10</v>
      </c>
      <c r="E108" s="221"/>
      <c r="F108" s="223">
        <v>0</v>
      </c>
      <c r="G108" s="150"/>
      <c r="H108" s="227"/>
      <c r="I108" s="150">
        <v>0</v>
      </c>
      <c r="J108" s="237"/>
      <c r="K108" s="236"/>
      <c r="L108" s="144"/>
      <c r="N108" t="str">
        <f>IF(AND(IF((VLOOKUP($B108,'CYP2C19 Haplotypes'!$B$10:$J$27,N$8,0)="Y"),1,0), IF((VLOOKUP($C108,'CYP2C19 Haplotypes'!$B$10:$J$27,N$8,0)="Y"),1,0)),"Tested","Untested")</f>
        <v>Untested</v>
      </c>
      <c r="O108" t="str">
        <f>IF(AND(IF((VLOOKUP($B108,'CYP2C19 Haplotypes'!$B$10:$J$27,O$8,0)="Y"),1,0), IF((VLOOKUP($C108,'CYP2C19 Haplotypes'!$B$10:$J$27,O$8,0)="Y"),1,0)),"Tested","Untested")</f>
        <v>Tested</v>
      </c>
      <c r="P108" t="str">
        <f>IF(AND(IF((VLOOKUP($B108,'CYP2C19 Haplotypes'!$B$10:$J$27,P$8,0)="Y"),1,0), IF((VLOOKUP($C108,'CYP2C19 Haplotypes'!$B$10:$J$27,P$8,0)="Y"),1,0)),"Tested","Untested")</f>
        <v>Untested</v>
      </c>
      <c r="Q108" t="str">
        <f>IF(AND(IF((VLOOKUP($B108,'CYP2C19 Haplotypes'!$B$10:$J$27,Q$8,0)="Y"),1,0), IF((VLOOKUP($C108,'CYP2C19 Haplotypes'!$B$10:$J$27,Q$8,0)="Y"),1,0)),"Tested","Untested")</f>
        <v>Untested</v>
      </c>
      <c r="R108" t="str">
        <f>IF(AND(IF((VLOOKUP($B108,'CYP2C19 Haplotypes'!$B$10:$J$27,R$8,0)="Y"),1,0), IF((VLOOKUP($C108,'CYP2C19 Haplotypes'!$B$10:$J$27,R$8,0)="Y"),1,0)),"Tested","Untested")</f>
        <v>Tested</v>
      </c>
      <c r="S108" t="str">
        <f>IF(AND(IF((VLOOKUP($B108,'CYP2C19 Haplotypes'!$B$10:$J$27,S$8,0)="Y"),1,0), IF((VLOOKUP($C108,'CYP2C19 Haplotypes'!$B$10:$J$27,S$8,0)="Y"),1,0)),"Tested","Untested")</f>
        <v>Untested</v>
      </c>
      <c r="T108" t="str">
        <f>IF(AND(IF((VLOOKUP($B108,'CYP2C19 Haplotypes'!$B$10:$J$27,T$8,0)="Y"),1,0), IF((VLOOKUP($C108,'CYP2C19 Haplotypes'!$B$10:$J$27,T$8,0)="Y"),1,0)),"Tested","Untested")</f>
        <v>Untested</v>
      </c>
      <c r="U108" t="str">
        <f>IF(AND(IF((VLOOKUP($B108,'CYP2C19 Haplotypes'!$B$10:$J$27,U$8,0)="Y"),1,0), IF((VLOOKUP($C108,'CYP2C19 Haplotypes'!$B$10:$J$27,U$8,0)="Y"),1,0)),"Tested","Untested")</f>
        <v>Untested</v>
      </c>
      <c r="X108" t="str">
        <f t="shared" si="25"/>
        <v>OK</v>
      </c>
      <c r="Y108" t="str">
        <f t="shared" si="26"/>
        <v>OK</v>
      </c>
      <c r="Z108" t="str">
        <f t="shared" si="27"/>
        <v>OK</v>
      </c>
      <c r="AA108" t="str">
        <f t="shared" si="28"/>
        <v>OK</v>
      </c>
      <c r="AB108" t="str">
        <f t="shared" si="29"/>
        <v>OK</v>
      </c>
      <c r="AC108" t="str">
        <f>IF(AND((S108="Tested"),ISNUMBER(#REF!)),"OK",IF(AND((S108="Tested"),NOT(ISNUMBER(#REF!))),("Missing " &amp; $D108),IF(AND((S108="Untested"),ISNUMBER(#REF!)),("Extra "&amp; $D108),IF(AND((S108="Untested"),NOT(ISNUMBER(#REF!))),"OK","Formula Error"))))</f>
        <v>OK</v>
      </c>
      <c r="AD108" t="str">
        <f t="shared" si="30"/>
        <v>OK</v>
      </c>
      <c r="AE108" t="str">
        <f t="shared" si="31"/>
        <v>OK</v>
      </c>
    </row>
    <row r="109" spans="1:31" ht="12">
      <c r="A109" s="128"/>
      <c r="B109" s="148" t="s">
        <v>79</v>
      </c>
      <c r="C109" s="149" t="s">
        <v>85</v>
      </c>
      <c r="D109" s="157" t="str">
        <f t="shared" si="24"/>
        <v>*5/*11</v>
      </c>
      <c r="E109" s="221"/>
      <c r="F109" s="223"/>
      <c r="G109" s="150"/>
      <c r="H109" s="227"/>
      <c r="I109" s="150"/>
      <c r="J109" s="237"/>
      <c r="K109" s="236"/>
      <c r="L109" s="144"/>
      <c r="N109" t="str">
        <f>IF(AND(IF((VLOOKUP($B109,'CYP2C19 Haplotypes'!$B$10:$J$27,N$8,0)="Y"),1,0), IF((VLOOKUP($C109,'CYP2C19 Haplotypes'!$B$10:$J$27,N$8,0)="Y"),1,0)),"Tested","Untested")</f>
        <v>Untested</v>
      </c>
      <c r="O109" t="str">
        <f>IF(AND(IF((VLOOKUP($B109,'CYP2C19 Haplotypes'!$B$10:$J$27,O$8,0)="Y"),1,0), IF((VLOOKUP($C109,'CYP2C19 Haplotypes'!$B$10:$J$27,O$8,0)="Y"),1,0)),"Tested","Untested")</f>
        <v>Untested</v>
      </c>
      <c r="P109" t="str">
        <f>IF(AND(IF((VLOOKUP($B109,'CYP2C19 Haplotypes'!$B$10:$J$27,P$8,0)="Y"),1,0), IF((VLOOKUP($C109,'CYP2C19 Haplotypes'!$B$10:$J$27,P$8,0)="Y"),1,0)),"Tested","Untested")</f>
        <v>Untested</v>
      </c>
      <c r="Q109" t="str">
        <f>IF(AND(IF((VLOOKUP($B109,'CYP2C19 Haplotypes'!$B$10:$J$27,Q$8,0)="Y"),1,0), IF((VLOOKUP($C109,'CYP2C19 Haplotypes'!$B$10:$J$27,Q$8,0)="Y"),1,0)),"Tested","Untested")</f>
        <v>Untested</v>
      </c>
      <c r="R109" t="str">
        <f>IF(AND(IF((VLOOKUP($B109,'CYP2C19 Haplotypes'!$B$10:$J$27,R$8,0)="Y"),1,0), IF((VLOOKUP($C109,'CYP2C19 Haplotypes'!$B$10:$J$27,R$8,0)="Y"),1,0)),"Tested","Untested")</f>
        <v>Untested</v>
      </c>
      <c r="S109" t="str">
        <f>IF(AND(IF((VLOOKUP($B109,'CYP2C19 Haplotypes'!$B$10:$J$27,S$8,0)="Y"),1,0), IF((VLOOKUP($C109,'CYP2C19 Haplotypes'!$B$10:$J$27,S$8,0)="Y"),1,0)),"Tested","Untested")</f>
        <v>Untested</v>
      </c>
      <c r="T109" t="str">
        <f>IF(AND(IF((VLOOKUP($B109,'CYP2C19 Haplotypes'!$B$10:$J$27,T$8,0)="Y"),1,0), IF((VLOOKUP($C109,'CYP2C19 Haplotypes'!$B$10:$J$27,T$8,0)="Y"),1,0)),"Tested","Untested")</f>
        <v>Untested</v>
      </c>
      <c r="U109" t="str">
        <f>IF(AND(IF((VLOOKUP($B109,'CYP2C19 Haplotypes'!$B$10:$J$27,U$8,0)="Y"),1,0), IF((VLOOKUP($C109,'CYP2C19 Haplotypes'!$B$10:$J$27,U$8,0)="Y"),1,0)),"Tested","Untested")</f>
        <v>Untested</v>
      </c>
      <c r="X109" t="str">
        <f t="shared" si="25"/>
        <v>OK</v>
      </c>
      <c r="Y109" t="str">
        <f t="shared" si="26"/>
        <v>OK</v>
      </c>
      <c r="Z109" t="str">
        <f t="shared" si="27"/>
        <v>OK</v>
      </c>
      <c r="AA109" t="str">
        <f t="shared" si="28"/>
        <v>OK</v>
      </c>
      <c r="AB109" t="str">
        <f t="shared" si="29"/>
        <v>OK</v>
      </c>
      <c r="AC109" t="str">
        <f>IF(AND((S109="Tested"),ISNUMBER(#REF!)),"OK",IF(AND((S109="Tested"),NOT(ISNUMBER(#REF!))),("Missing " &amp; $D109),IF(AND((S109="Untested"),ISNUMBER(#REF!)),("Extra "&amp; $D109),IF(AND((S109="Untested"),NOT(ISNUMBER(#REF!))),"OK","Formula Error"))))</f>
        <v>OK</v>
      </c>
      <c r="AD109" t="str">
        <f t="shared" si="30"/>
        <v>OK</v>
      </c>
      <c r="AE109" t="str">
        <f t="shared" si="31"/>
        <v>OK</v>
      </c>
    </row>
    <row r="110" spans="1:31" ht="12">
      <c r="A110" s="128"/>
      <c r="B110" s="148" t="s">
        <v>79</v>
      </c>
      <c r="C110" s="149" t="s">
        <v>86</v>
      </c>
      <c r="D110" s="157" t="str">
        <f t="shared" si="24"/>
        <v>*5/*12</v>
      </c>
      <c r="E110" s="221">
        <v>0</v>
      </c>
      <c r="F110" s="223">
        <v>0</v>
      </c>
      <c r="G110" s="150"/>
      <c r="H110" s="227">
        <v>0</v>
      </c>
      <c r="I110" s="150"/>
      <c r="J110" s="237"/>
      <c r="K110" s="236"/>
      <c r="L110" s="144"/>
      <c r="N110" t="str">
        <f>IF(AND(IF((VLOOKUP($B110,'CYP2C19 Haplotypes'!$B$10:$J$27,N$8,0)="Y"),1,0), IF((VLOOKUP($C110,'CYP2C19 Haplotypes'!$B$10:$J$27,N$8,0)="Y"),1,0)),"Tested","Untested")</f>
        <v>Tested</v>
      </c>
      <c r="O110" t="str">
        <f>IF(AND(IF((VLOOKUP($B110,'CYP2C19 Haplotypes'!$B$10:$J$27,O$8,0)="Y"),1,0), IF((VLOOKUP($C110,'CYP2C19 Haplotypes'!$B$10:$J$27,O$8,0)="Y"),1,0)),"Tested","Untested")</f>
        <v>Tested</v>
      </c>
      <c r="P110" t="str">
        <f>IF(AND(IF((VLOOKUP($B110,'CYP2C19 Haplotypes'!$B$10:$J$27,P$8,0)="Y"),1,0), IF((VLOOKUP($C110,'CYP2C19 Haplotypes'!$B$10:$J$27,P$8,0)="Y"),1,0)),"Tested","Untested")</f>
        <v>Untested</v>
      </c>
      <c r="Q110" t="str">
        <f>IF(AND(IF((VLOOKUP($B110,'CYP2C19 Haplotypes'!$B$10:$J$27,Q$8,0)="Y"),1,0), IF((VLOOKUP($C110,'CYP2C19 Haplotypes'!$B$10:$J$27,Q$8,0)="Y"),1,0)),"Tested","Untested")</f>
        <v>Tested</v>
      </c>
      <c r="R110" t="str">
        <f>IF(AND(IF((VLOOKUP($B110,'CYP2C19 Haplotypes'!$B$10:$J$27,R$8,0)="Y"),1,0), IF((VLOOKUP($C110,'CYP2C19 Haplotypes'!$B$10:$J$27,R$8,0)="Y"),1,0)),"Tested","Untested")</f>
        <v>Untested</v>
      </c>
      <c r="S110" t="str">
        <f>IF(AND(IF((VLOOKUP($B110,'CYP2C19 Haplotypes'!$B$10:$J$27,S$8,0)="Y"),1,0), IF((VLOOKUP($C110,'CYP2C19 Haplotypes'!$B$10:$J$27,S$8,0)="Y"),1,0)),"Tested","Untested")</f>
        <v>Untested</v>
      </c>
      <c r="T110" t="str">
        <f>IF(AND(IF((VLOOKUP($B110,'CYP2C19 Haplotypes'!$B$10:$J$27,T$8,0)="Y"),1,0), IF((VLOOKUP($C110,'CYP2C19 Haplotypes'!$B$10:$J$27,T$8,0)="Y"),1,0)),"Tested","Untested")</f>
        <v>Untested</v>
      </c>
      <c r="U110" t="str">
        <f>IF(AND(IF((VLOOKUP($B110,'CYP2C19 Haplotypes'!$B$10:$J$27,U$8,0)="Y"),1,0), IF((VLOOKUP($C110,'CYP2C19 Haplotypes'!$B$10:$J$27,U$8,0)="Y"),1,0)),"Tested","Untested")</f>
        <v>Untested</v>
      </c>
      <c r="X110" t="str">
        <f t="shared" si="25"/>
        <v>OK</v>
      </c>
      <c r="Y110" t="str">
        <f t="shared" si="26"/>
        <v>OK</v>
      </c>
      <c r="Z110" t="str">
        <f t="shared" si="27"/>
        <v>OK</v>
      </c>
      <c r="AA110" t="str">
        <f t="shared" si="28"/>
        <v>OK</v>
      </c>
      <c r="AB110" t="str">
        <f t="shared" si="29"/>
        <v>OK</v>
      </c>
      <c r="AC110" t="str">
        <f>IF(AND((S110="Tested"),ISNUMBER(#REF!)),"OK",IF(AND((S110="Tested"),NOT(ISNUMBER(#REF!))),("Missing " &amp; $D110),IF(AND((S110="Untested"),ISNUMBER(#REF!)),("Extra "&amp; $D110),IF(AND((S110="Untested"),NOT(ISNUMBER(#REF!))),"OK","Formula Error"))))</f>
        <v>OK</v>
      </c>
      <c r="AD110" t="str">
        <f t="shared" si="30"/>
        <v>OK</v>
      </c>
      <c r="AE110" t="str">
        <f t="shared" si="31"/>
        <v>OK</v>
      </c>
    </row>
    <row r="111" spans="1:31" ht="12">
      <c r="A111" s="128"/>
      <c r="B111" s="148" t="s">
        <v>79</v>
      </c>
      <c r="C111" s="149" t="s">
        <v>87</v>
      </c>
      <c r="D111" s="157" t="str">
        <f t="shared" si="24"/>
        <v>*5/*13</v>
      </c>
      <c r="E111" s="221"/>
      <c r="F111" s="223">
        <v>0</v>
      </c>
      <c r="G111" s="150"/>
      <c r="H111" s="227"/>
      <c r="I111" s="150"/>
      <c r="J111" s="237"/>
      <c r="K111" s="236"/>
      <c r="L111" s="144"/>
      <c r="N111" t="str">
        <f>IF(AND(IF((VLOOKUP($B111,'CYP2C19 Haplotypes'!$B$10:$J$27,N$8,0)="Y"),1,0), IF((VLOOKUP($C111,'CYP2C19 Haplotypes'!$B$10:$J$27,N$8,0)="Y"),1,0)),"Tested","Untested")</f>
        <v>Untested</v>
      </c>
      <c r="O111" t="str">
        <f>IF(AND(IF((VLOOKUP($B111,'CYP2C19 Haplotypes'!$B$10:$J$27,O$8,0)="Y"),1,0), IF((VLOOKUP($C111,'CYP2C19 Haplotypes'!$B$10:$J$27,O$8,0)="Y"),1,0)),"Tested","Untested")</f>
        <v>Tested</v>
      </c>
      <c r="P111" t="str">
        <f>IF(AND(IF((VLOOKUP($B111,'CYP2C19 Haplotypes'!$B$10:$J$27,P$8,0)="Y"),1,0), IF((VLOOKUP($C111,'CYP2C19 Haplotypes'!$B$10:$J$27,P$8,0)="Y"),1,0)),"Tested","Untested")</f>
        <v>Untested</v>
      </c>
      <c r="Q111" t="str">
        <f>IF(AND(IF((VLOOKUP($B111,'CYP2C19 Haplotypes'!$B$10:$J$27,Q$8,0)="Y"),1,0), IF((VLOOKUP($C111,'CYP2C19 Haplotypes'!$B$10:$J$27,Q$8,0)="Y"),1,0)),"Tested","Untested")</f>
        <v>Untested</v>
      </c>
      <c r="R111" t="str">
        <f>IF(AND(IF((VLOOKUP($B111,'CYP2C19 Haplotypes'!$B$10:$J$27,R$8,0)="Y"),1,0), IF((VLOOKUP($C111,'CYP2C19 Haplotypes'!$B$10:$J$27,R$8,0)="Y"),1,0)),"Tested","Untested")</f>
        <v>Untested</v>
      </c>
      <c r="S111" t="str">
        <f>IF(AND(IF((VLOOKUP($B111,'CYP2C19 Haplotypes'!$B$10:$J$27,S$8,0)="Y"),1,0), IF((VLOOKUP($C111,'CYP2C19 Haplotypes'!$B$10:$J$27,S$8,0)="Y"),1,0)),"Tested","Untested")</f>
        <v>Untested</v>
      </c>
      <c r="T111" t="str">
        <f>IF(AND(IF((VLOOKUP($B111,'CYP2C19 Haplotypes'!$B$10:$J$27,T$8,0)="Y"),1,0), IF((VLOOKUP($C111,'CYP2C19 Haplotypes'!$B$10:$J$27,T$8,0)="Y"),1,0)),"Tested","Untested")</f>
        <v>Untested</v>
      </c>
      <c r="U111" t="str">
        <f>IF(AND(IF((VLOOKUP($B111,'CYP2C19 Haplotypes'!$B$10:$J$27,U$8,0)="Y"),1,0), IF((VLOOKUP($C111,'CYP2C19 Haplotypes'!$B$10:$J$27,U$8,0)="Y"),1,0)),"Tested","Untested")</f>
        <v>Untested</v>
      </c>
      <c r="X111" t="str">
        <f t="shared" si="25"/>
        <v>OK</v>
      </c>
      <c r="Y111" t="str">
        <f t="shared" si="26"/>
        <v>OK</v>
      </c>
      <c r="Z111" t="str">
        <f t="shared" si="27"/>
        <v>OK</v>
      </c>
      <c r="AA111" t="str">
        <f t="shared" si="28"/>
        <v>OK</v>
      </c>
      <c r="AB111" t="str">
        <f t="shared" si="29"/>
        <v>OK</v>
      </c>
      <c r="AC111" t="str">
        <f>IF(AND((S111="Tested"),ISNUMBER(#REF!)),"OK",IF(AND((S111="Tested"),NOT(ISNUMBER(#REF!))),("Missing " &amp; $D111),IF(AND((S111="Untested"),ISNUMBER(#REF!)),("Extra "&amp; $D111),IF(AND((S111="Untested"),NOT(ISNUMBER(#REF!))),"OK","Formula Error"))))</f>
        <v>OK</v>
      </c>
      <c r="AD111" t="str">
        <f t="shared" si="30"/>
        <v>OK</v>
      </c>
      <c r="AE111" t="str">
        <f t="shared" si="31"/>
        <v>OK</v>
      </c>
    </row>
    <row r="112" spans="1:31" ht="12">
      <c r="A112" s="128"/>
      <c r="B112" s="148" t="s">
        <v>79</v>
      </c>
      <c r="C112" s="149" t="s">
        <v>88</v>
      </c>
      <c r="D112" s="157" t="str">
        <f t="shared" si="24"/>
        <v>*5/*14</v>
      </c>
      <c r="E112" s="221"/>
      <c r="F112" s="223">
        <v>0</v>
      </c>
      <c r="G112" s="150"/>
      <c r="H112" s="227"/>
      <c r="I112" s="150"/>
      <c r="J112" s="237"/>
      <c r="K112" s="236"/>
      <c r="L112" s="144"/>
      <c r="N112" t="str">
        <f>IF(AND(IF((VLOOKUP($B112,'CYP2C19 Haplotypes'!$B$10:$J$27,N$8,0)="Y"),1,0), IF((VLOOKUP($C112,'CYP2C19 Haplotypes'!$B$10:$J$27,N$8,0)="Y"),1,0)),"Tested","Untested")</f>
        <v>Untested</v>
      </c>
      <c r="O112" t="str">
        <f>IF(AND(IF((VLOOKUP($B112,'CYP2C19 Haplotypes'!$B$10:$J$27,O$8,0)="Y"),1,0), IF((VLOOKUP($C112,'CYP2C19 Haplotypes'!$B$10:$J$27,O$8,0)="Y"),1,0)),"Tested","Untested")</f>
        <v>Tested</v>
      </c>
      <c r="P112" t="str">
        <f>IF(AND(IF((VLOOKUP($B112,'CYP2C19 Haplotypes'!$B$10:$J$27,P$8,0)="Y"),1,0), IF((VLOOKUP($C112,'CYP2C19 Haplotypes'!$B$10:$J$27,P$8,0)="Y"),1,0)),"Tested","Untested")</f>
        <v>Untested</v>
      </c>
      <c r="Q112" t="str">
        <f>IF(AND(IF((VLOOKUP($B112,'CYP2C19 Haplotypes'!$B$10:$J$27,Q$8,0)="Y"),1,0), IF((VLOOKUP($C112,'CYP2C19 Haplotypes'!$B$10:$J$27,Q$8,0)="Y"),1,0)),"Tested","Untested")</f>
        <v>Untested</v>
      </c>
      <c r="R112" t="str">
        <f>IF(AND(IF((VLOOKUP($B112,'CYP2C19 Haplotypes'!$B$10:$J$27,R$8,0)="Y"),1,0), IF((VLOOKUP($C112,'CYP2C19 Haplotypes'!$B$10:$J$27,R$8,0)="Y"),1,0)),"Tested","Untested")</f>
        <v>Untested</v>
      </c>
      <c r="S112" t="str">
        <f>IF(AND(IF((VLOOKUP($B112,'CYP2C19 Haplotypes'!$B$10:$J$27,S$8,0)="Y"),1,0), IF((VLOOKUP($C112,'CYP2C19 Haplotypes'!$B$10:$J$27,S$8,0)="Y"),1,0)),"Tested","Untested")</f>
        <v>Untested</v>
      </c>
      <c r="T112" t="str">
        <f>IF(AND(IF((VLOOKUP($B112,'CYP2C19 Haplotypes'!$B$10:$J$27,T$8,0)="Y"),1,0), IF((VLOOKUP($C112,'CYP2C19 Haplotypes'!$B$10:$J$27,T$8,0)="Y"),1,0)),"Tested","Untested")</f>
        <v>Untested</v>
      </c>
      <c r="U112" t="str">
        <f>IF(AND(IF((VLOOKUP($B112,'CYP2C19 Haplotypes'!$B$10:$J$27,U$8,0)="Y"),1,0), IF((VLOOKUP($C112,'CYP2C19 Haplotypes'!$B$10:$J$27,U$8,0)="Y"),1,0)),"Tested","Untested")</f>
        <v>Untested</v>
      </c>
      <c r="X112" t="str">
        <f t="shared" si="25"/>
        <v>OK</v>
      </c>
      <c r="Y112" t="str">
        <f t="shared" si="26"/>
        <v>OK</v>
      </c>
      <c r="Z112" t="str">
        <f t="shared" si="27"/>
        <v>OK</v>
      </c>
      <c r="AA112" t="str">
        <f t="shared" si="28"/>
        <v>OK</v>
      </c>
      <c r="AB112" t="str">
        <f t="shared" si="29"/>
        <v>OK</v>
      </c>
      <c r="AC112" t="str">
        <f>IF(AND((S112="Tested"),ISNUMBER(#REF!)),"OK",IF(AND((S112="Tested"),NOT(ISNUMBER(#REF!))),("Missing " &amp; $D112),IF(AND((S112="Untested"),ISNUMBER(#REF!)),("Extra "&amp; $D112),IF(AND((S112="Untested"),NOT(ISNUMBER(#REF!))),"OK","Formula Error"))))</f>
        <v>OK</v>
      </c>
      <c r="AD112" t="str">
        <f t="shared" si="30"/>
        <v>OK</v>
      </c>
      <c r="AE112" t="str">
        <f t="shared" si="31"/>
        <v>OK</v>
      </c>
    </row>
    <row r="113" spans="1:31" ht="12">
      <c r="A113" s="128"/>
      <c r="B113" s="148" t="s">
        <v>79</v>
      </c>
      <c r="C113" s="149" t="s">
        <v>89</v>
      </c>
      <c r="D113" s="157" t="str">
        <f t="shared" si="24"/>
        <v>*5/*15</v>
      </c>
      <c r="E113" s="221"/>
      <c r="F113" s="223">
        <v>0</v>
      </c>
      <c r="G113" s="150"/>
      <c r="H113" s="227"/>
      <c r="I113" s="150"/>
      <c r="J113" s="237"/>
      <c r="K113" s="236"/>
      <c r="L113" s="144"/>
      <c r="N113" t="str">
        <f>IF(AND(IF((VLOOKUP($B113,'CYP2C19 Haplotypes'!$B$10:$J$27,N$8,0)="Y"),1,0), IF((VLOOKUP($C113,'CYP2C19 Haplotypes'!$B$10:$J$27,N$8,0)="Y"),1,0)),"Tested","Untested")</f>
        <v>Untested</v>
      </c>
      <c r="O113" t="str">
        <f>IF(AND(IF((VLOOKUP($B113,'CYP2C19 Haplotypes'!$B$10:$J$27,O$8,0)="Y"),1,0), IF((VLOOKUP($C113,'CYP2C19 Haplotypes'!$B$10:$J$27,O$8,0)="Y"),1,0)),"Tested","Untested")</f>
        <v>Tested</v>
      </c>
      <c r="P113" t="str">
        <f>IF(AND(IF((VLOOKUP($B113,'CYP2C19 Haplotypes'!$B$10:$J$27,P$8,0)="Y"),1,0), IF((VLOOKUP($C113,'CYP2C19 Haplotypes'!$B$10:$J$27,P$8,0)="Y"),1,0)),"Tested","Untested")</f>
        <v>Untested</v>
      </c>
      <c r="Q113" t="str">
        <f>IF(AND(IF((VLOOKUP($B113,'CYP2C19 Haplotypes'!$B$10:$J$27,Q$8,0)="Y"),1,0), IF((VLOOKUP($C113,'CYP2C19 Haplotypes'!$B$10:$J$27,Q$8,0)="Y"),1,0)),"Tested","Untested")</f>
        <v>Untested</v>
      </c>
      <c r="R113" t="str">
        <f>IF(AND(IF((VLOOKUP($B113,'CYP2C19 Haplotypes'!$B$10:$J$27,R$8,0)="Y"),1,0), IF((VLOOKUP($C113,'CYP2C19 Haplotypes'!$B$10:$J$27,R$8,0)="Y"),1,0)),"Tested","Untested")</f>
        <v>Untested</v>
      </c>
      <c r="S113" t="str">
        <f>IF(AND(IF((VLOOKUP($B113,'CYP2C19 Haplotypes'!$B$10:$J$27,S$8,0)="Y"),1,0), IF((VLOOKUP($C113,'CYP2C19 Haplotypes'!$B$10:$J$27,S$8,0)="Y"),1,0)),"Tested","Untested")</f>
        <v>Untested</v>
      </c>
      <c r="T113" t="str">
        <f>IF(AND(IF((VLOOKUP($B113,'CYP2C19 Haplotypes'!$B$10:$J$27,T$8,0)="Y"),1,0), IF((VLOOKUP($C113,'CYP2C19 Haplotypes'!$B$10:$J$27,T$8,0)="Y"),1,0)),"Tested","Untested")</f>
        <v>Untested</v>
      </c>
      <c r="U113" t="str">
        <f>IF(AND(IF((VLOOKUP($B113,'CYP2C19 Haplotypes'!$B$10:$J$27,U$8,0)="Y"),1,0), IF((VLOOKUP($C113,'CYP2C19 Haplotypes'!$B$10:$J$27,U$8,0)="Y"),1,0)),"Tested","Untested")</f>
        <v>Untested</v>
      </c>
      <c r="X113" t="str">
        <f t="shared" si="25"/>
        <v>OK</v>
      </c>
      <c r="Y113" t="str">
        <f t="shared" si="26"/>
        <v>OK</v>
      </c>
      <c r="Z113" t="str">
        <f t="shared" si="27"/>
        <v>OK</v>
      </c>
      <c r="AA113" t="str">
        <f t="shared" si="28"/>
        <v>OK</v>
      </c>
      <c r="AB113" t="str">
        <f t="shared" si="29"/>
        <v>OK</v>
      </c>
      <c r="AC113" t="str">
        <f>IF(AND((S113="Tested"),ISNUMBER(#REF!)),"OK",IF(AND((S113="Tested"),NOT(ISNUMBER(#REF!))),("Missing " &amp; $D113),IF(AND((S113="Untested"),ISNUMBER(#REF!)),("Extra "&amp; $D113),IF(AND((S113="Untested"),NOT(ISNUMBER(#REF!))),"OK","Formula Error"))))</f>
        <v>OK</v>
      </c>
      <c r="AD113" t="str">
        <f t="shared" si="30"/>
        <v>OK</v>
      </c>
      <c r="AE113" t="str">
        <f t="shared" si="31"/>
        <v>OK</v>
      </c>
    </row>
    <row r="114" spans="1:31" ht="12">
      <c r="A114" s="128"/>
      <c r="B114" s="148" t="s">
        <v>79</v>
      </c>
      <c r="C114" s="149" t="s">
        <v>90</v>
      </c>
      <c r="D114" s="157" t="str">
        <f t="shared" si="24"/>
        <v>*5/*17</v>
      </c>
      <c r="E114" s="221">
        <v>0</v>
      </c>
      <c r="F114" s="223">
        <v>0</v>
      </c>
      <c r="G114" s="150"/>
      <c r="H114" s="227">
        <v>1</v>
      </c>
      <c r="I114" s="150">
        <v>0</v>
      </c>
      <c r="J114" s="237"/>
      <c r="K114" s="236">
        <v>0</v>
      </c>
      <c r="L114" s="144"/>
      <c r="N114" t="str">
        <f>IF(AND(IF((VLOOKUP($B114,'CYP2C19 Haplotypes'!$B$10:$J$27,N$8,0)="Y"),1,0), IF((VLOOKUP($C114,'CYP2C19 Haplotypes'!$B$10:$J$27,N$8,0)="Y"),1,0)),"Tested","Untested")</f>
        <v>Tested</v>
      </c>
      <c r="O114" t="str">
        <f>IF(AND(IF((VLOOKUP($B114,'CYP2C19 Haplotypes'!$B$10:$J$27,O$8,0)="Y"),1,0), IF((VLOOKUP($C114,'CYP2C19 Haplotypes'!$B$10:$J$27,O$8,0)="Y"),1,0)),"Tested","Untested")</f>
        <v>Tested</v>
      </c>
      <c r="P114" t="str">
        <f>IF(AND(IF((VLOOKUP($B114,'CYP2C19 Haplotypes'!$B$10:$J$27,P$8,0)="Y"),1,0), IF((VLOOKUP($C114,'CYP2C19 Haplotypes'!$B$10:$J$27,P$8,0)="Y"),1,0)),"Tested","Untested")</f>
        <v>Untested</v>
      </c>
      <c r="Q114" t="str">
        <f>IF(AND(IF((VLOOKUP($B114,'CYP2C19 Haplotypes'!$B$10:$J$27,Q$8,0)="Y"),1,0), IF((VLOOKUP($C114,'CYP2C19 Haplotypes'!$B$10:$J$27,Q$8,0)="Y"),1,0)),"Tested","Untested")</f>
        <v>Tested</v>
      </c>
      <c r="R114" t="str">
        <f>IF(AND(IF((VLOOKUP($B114,'CYP2C19 Haplotypes'!$B$10:$J$27,R$8,0)="Y"),1,0), IF((VLOOKUP($C114,'CYP2C19 Haplotypes'!$B$10:$J$27,R$8,0)="Y"),1,0)),"Tested","Untested")</f>
        <v>Tested</v>
      </c>
      <c r="S114" t="str">
        <f>IF(AND(IF((VLOOKUP($B114,'CYP2C19 Haplotypes'!$B$10:$J$27,S$8,0)="Y"),1,0), IF((VLOOKUP($C114,'CYP2C19 Haplotypes'!$B$10:$J$27,S$8,0)="Y"),1,0)),"Tested","Untested")</f>
        <v>Untested</v>
      </c>
      <c r="T114" t="str">
        <f>IF(AND(IF((VLOOKUP($B114,'CYP2C19 Haplotypes'!$B$10:$J$27,T$8,0)="Y"),1,0), IF((VLOOKUP($C114,'CYP2C19 Haplotypes'!$B$10:$J$27,T$8,0)="Y"),1,0)),"Tested","Untested")</f>
        <v>Untested</v>
      </c>
      <c r="U114" t="str">
        <f>IF(AND(IF((VLOOKUP($B114,'CYP2C19 Haplotypes'!$B$10:$J$27,U$8,0)="Y"),1,0), IF((VLOOKUP($C114,'CYP2C19 Haplotypes'!$B$10:$J$27,U$8,0)="Y"),1,0)),"Tested","Untested")</f>
        <v>Tested</v>
      </c>
      <c r="X114" t="str">
        <f t="shared" si="25"/>
        <v>OK</v>
      </c>
      <c r="Y114" t="str">
        <f t="shared" si="26"/>
        <v>OK</v>
      </c>
      <c r="Z114" t="str">
        <f t="shared" si="27"/>
        <v>OK</v>
      </c>
      <c r="AA114" t="str">
        <f t="shared" si="28"/>
        <v>OK</v>
      </c>
      <c r="AB114" t="str">
        <f t="shared" si="29"/>
        <v>OK</v>
      </c>
      <c r="AC114" t="str">
        <f>IF(AND((S114="Tested"),ISNUMBER(#REF!)),"OK",IF(AND((S114="Tested"),NOT(ISNUMBER(#REF!))),("Missing " &amp; $D114),IF(AND((S114="Untested"),ISNUMBER(#REF!)),("Extra "&amp; $D114),IF(AND((S114="Untested"),NOT(ISNUMBER(#REF!))),"OK","Formula Error"))))</f>
        <v>OK</v>
      </c>
      <c r="AD114" t="str">
        <f t="shared" si="30"/>
        <v>OK</v>
      </c>
      <c r="AE114" t="str">
        <f t="shared" si="31"/>
        <v>OK</v>
      </c>
    </row>
    <row r="115" spans="1:31" ht="12">
      <c r="A115" s="128"/>
      <c r="B115" s="148" t="s">
        <v>80</v>
      </c>
      <c r="C115" s="149" t="s">
        <v>80</v>
      </c>
      <c r="D115" s="157" t="str">
        <f t="shared" si="24"/>
        <v>*6/*6</v>
      </c>
      <c r="E115" s="221">
        <v>0</v>
      </c>
      <c r="F115" s="223">
        <v>0</v>
      </c>
      <c r="G115" s="150"/>
      <c r="H115" s="227">
        <v>0</v>
      </c>
      <c r="I115" s="150">
        <v>0</v>
      </c>
      <c r="J115" s="237">
        <v>0</v>
      </c>
      <c r="K115" s="236">
        <v>0</v>
      </c>
      <c r="L115" s="144"/>
      <c r="N115" t="str">
        <f>IF(AND(IF((VLOOKUP($B115,'CYP2C19 Haplotypes'!$B$10:$J$27,N$8,0)="Y"),1,0), IF((VLOOKUP($C115,'CYP2C19 Haplotypes'!$B$10:$J$27,N$8,0)="Y"),1,0)),"Tested","Untested")</f>
        <v>Tested</v>
      </c>
      <c r="O115" t="str">
        <f>IF(AND(IF((VLOOKUP($B115,'CYP2C19 Haplotypes'!$B$10:$J$27,O$8,0)="Y"),1,0), IF((VLOOKUP($C115,'CYP2C19 Haplotypes'!$B$10:$J$27,O$8,0)="Y"),1,0)),"Tested","Untested")</f>
        <v>Tested</v>
      </c>
      <c r="P115" t="str">
        <f>IF(AND(IF((VLOOKUP($B115,'CYP2C19 Haplotypes'!$B$10:$J$27,P$8,0)="Y"),1,0), IF((VLOOKUP($C115,'CYP2C19 Haplotypes'!$B$10:$J$27,P$8,0)="Y"),1,0)),"Tested","Untested")</f>
        <v>Untested</v>
      </c>
      <c r="Q115" t="str">
        <f>IF(AND(IF((VLOOKUP($B115,'CYP2C19 Haplotypes'!$B$10:$J$27,Q$8,0)="Y"),1,0), IF((VLOOKUP($C115,'CYP2C19 Haplotypes'!$B$10:$J$27,Q$8,0)="Y"),1,0)),"Tested","Untested")</f>
        <v>Tested</v>
      </c>
      <c r="R115" t="str">
        <f>IF(AND(IF((VLOOKUP($B115,'CYP2C19 Haplotypes'!$B$10:$J$27,R$8,0)="Y"),1,0), IF((VLOOKUP($C115,'CYP2C19 Haplotypes'!$B$10:$J$27,R$8,0)="Y"),1,0)),"Tested","Untested")</f>
        <v>Tested</v>
      </c>
      <c r="S115" t="str">
        <f>IF(AND(IF((VLOOKUP($B115,'CYP2C19 Haplotypes'!$B$10:$J$27,S$8,0)="Y"),1,0), IF((VLOOKUP($C115,'CYP2C19 Haplotypes'!$B$10:$J$27,S$8,0)="Y"),1,0)),"Tested","Untested")</f>
        <v>Untested</v>
      </c>
      <c r="T115" t="str">
        <f>IF(AND(IF((VLOOKUP($B115,'CYP2C19 Haplotypes'!$B$10:$J$27,T$8,0)="Y"),1,0), IF((VLOOKUP($C115,'CYP2C19 Haplotypes'!$B$10:$J$27,T$8,0)="Y"),1,0)),"Tested","Untested")</f>
        <v>Tested</v>
      </c>
      <c r="U115" t="str">
        <f>IF(AND(IF((VLOOKUP($B115,'CYP2C19 Haplotypes'!$B$10:$J$27,U$8,0)="Y"),1,0), IF((VLOOKUP($C115,'CYP2C19 Haplotypes'!$B$10:$J$27,U$8,0)="Y"),1,0)),"Tested","Untested")</f>
        <v>Tested</v>
      </c>
      <c r="X115" t="str">
        <f t="shared" si="25"/>
        <v>OK</v>
      </c>
      <c r="Y115" t="str">
        <f t="shared" si="26"/>
        <v>OK</v>
      </c>
      <c r="Z115" t="str">
        <f t="shared" si="27"/>
        <v>OK</v>
      </c>
      <c r="AA115" t="str">
        <f t="shared" si="28"/>
        <v>OK</v>
      </c>
      <c r="AB115" t="str">
        <f t="shared" si="29"/>
        <v>OK</v>
      </c>
      <c r="AC115" t="str">
        <f>IF(AND((S115="Tested"),ISNUMBER(#REF!)),"OK",IF(AND((S115="Tested"),NOT(ISNUMBER(#REF!))),("Missing " &amp; $D115),IF(AND((S115="Untested"),ISNUMBER(#REF!)),("Extra "&amp; $D115),IF(AND((S115="Untested"),NOT(ISNUMBER(#REF!))),"OK","Formula Error"))))</f>
        <v>OK</v>
      </c>
      <c r="AD115" t="str">
        <f t="shared" si="30"/>
        <v>OK</v>
      </c>
      <c r="AE115" t="str">
        <f t="shared" si="31"/>
        <v>OK</v>
      </c>
    </row>
    <row r="116" spans="1:31" ht="12">
      <c r="A116" s="128"/>
      <c r="B116" s="148" t="s">
        <v>80</v>
      </c>
      <c r="C116" s="149" t="s">
        <v>81</v>
      </c>
      <c r="D116" s="157" t="str">
        <f t="shared" si="24"/>
        <v>*6/*7</v>
      </c>
      <c r="E116" s="221">
        <v>0</v>
      </c>
      <c r="F116" s="223">
        <v>0</v>
      </c>
      <c r="G116" s="150"/>
      <c r="H116" s="227">
        <v>0</v>
      </c>
      <c r="I116" s="150"/>
      <c r="J116" s="237">
        <v>0</v>
      </c>
      <c r="K116" s="236">
        <v>0</v>
      </c>
      <c r="L116" s="144"/>
      <c r="N116" t="str">
        <f>IF(AND(IF((VLOOKUP($B116,'CYP2C19 Haplotypes'!$B$10:$J$27,N$8,0)="Y"),1,0), IF((VLOOKUP($C116,'CYP2C19 Haplotypes'!$B$10:$J$27,N$8,0)="Y"),1,0)),"Tested","Untested")</f>
        <v>Tested</v>
      </c>
      <c r="O116" t="str">
        <f>IF(AND(IF((VLOOKUP($B116,'CYP2C19 Haplotypes'!$B$10:$J$27,O$8,0)="Y"),1,0), IF((VLOOKUP($C116,'CYP2C19 Haplotypes'!$B$10:$J$27,O$8,0)="Y"),1,0)),"Tested","Untested")</f>
        <v>Tested</v>
      </c>
      <c r="P116" t="str">
        <f>IF(AND(IF((VLOOKUP($B116,'CYP2C19 Haplotypes'!$B$10:$J$27,P$8,0)="Y"),1,0), IF((VLOOKUP($C116,'CYP2C19 Haplotypes'!$B$10:$J$27,P$8,0)="Y"),1,0)),"Tested","Untested")</f>
        <v>Untested</v>
      </c>
      <c r="Q116" t="str">
        <f>IF(AND(IF((VLOOKUP($B116,'CYP2C19 Haplotypes'!$B$10:$J$27,Q$8,0)="Y"),1,0), IF((VLOOKUP($C116,'CYP2C19 Haplotypes'!$B$10:$J$27,Q$8,0)="Y"),1,0)),"Tested","Untested")</f>
        <v>Tested</v>
      </c>
      <c r="R116" t="str">
        <f>IF(AND(IF((VLOOKUP($B116,'CYP2C19 Haplotypes'!$B$10:$J$27,R$8,0)="Y"),1,0), IF((VLOOKUP($C116,'CYP2C19 Haplotypes'!$B$10:$J$27,R$8,0)="Y"),1,0)),"Tested","Untested")</f>
        <v>Untested</v>
      </c>
      <c r="S116" t="str">
        <f>IF(AND(IF((VLOOKUP($B116,'CYP2C19 Haplotypes'!$B$10:$J$27,S$8,0)="Y"),1,0), IF((VLOOKUP($C116,'CYP2C19 Haplotypes'!$B$10:$J$27,S$8,0)="Y"),1,0)),"Tested","Untested")</f>
        <v>Untested</v>
      </c>
      <c r="T116" t="str">
        <f>IF(AND(IF((VLOOKUP($B116,'CYP2C19 Haplotypes'!$B$10:$J$27,T$8,0)="Y"),1,0), IF((VLOOKUP($C116,'CYP2C19 Haplotypes'!$B$10:$J$27,T$8,0)="Y"),1,0)),"Tested","Untested")</f>
        <v>Tested</v>
      </c>
      <c r="U116" t="str">
        <f>IF(AND(IF((VLOOKUP($B116,'CYP2C19 Haplotypes'!$B$10:$J$27,U$8,0)="Y"),1,0), IF((VLOOKUP($C116,'CYP2C19 Haplotypes'!$B$10:$J$27,U$8,0)="Y"),1,0)),"Tested","Untested")</f>
        <v>Tested</v>
      </c>
      <c r="X116" t="str">
        <f t="shared" si="25"/>
        <v>OK</v>
      </c>
      <c r="Y116" t="str">
        <f t="shared" si="26"/>
        <v>OK</v>
      </c>
      <c r="Z116" t="str">
        <f t="shared" si="27"/>
        <v>OK</v>
      </c>
      <c r="AA116" t="str">
        <f t="shared" si="28"/>
        <v>OK</v>
      </c>
      <c r="AB116" t="str">
        <f t="shared" si="29"/>
        <v>OK</v>
      </c>
      <c r="AC116" t="str">
        <f>IF(AND((S116="Tested"),ISNUMBER(#REF!)),"OK",IF(AND((S116="Tested"),NOT(ISNUMBER(#REF!))),("Missing " &amp; $D116),IF(AND((S116="Untested"),ISNUMBER(#REF!)),("Extra "&amp; $D116),IF(AND((S116="Untested"),NOT(ISNUMBER(#REF!))),"OK","Formula Error"))))</f>
        <v>OK</v>
      </c>
      <c r="AD116" t="str">
        <f t="shared" si="30"/>
        <v>OK</v>
      </c>
      <c r="AE116" t="str">
        <f t="shared" si="31"/>
        <v>OK</v>
      </c>
    </row>
    <row r="117" spans="1:31" ht="12">
      <c r="A117" s="128"/>
      <c r="B117" s="148" t="s">
        <v>80</v>
      </c>
      <c r="C117" s="149" t="s">
        <v>82</v>
      </c>
      <c r="D117" s="157" t="str">
        <f t="shared" si="24"/>
        <v>*6/*8</v>
      </c>
      <c r="E117" s="221">
        <v>0</v>
      </c>
      <c r="F117" s="223">
        <v>0</v>
      </c>
      <c r="G117" s="150"/>
      <c r="H117" s="227">
        <v>0</v>
      </c>
      <c r="I117" s="150">
        <v>0</v>
      </c>
      <c r="J117" s="237">
        <v>0</v>
      </c>
      <c r="K117" s="236">
        <v>0</v>
      </c>
      <c r="L117" s="144"/>
      <c r="N117" t="str">
        <f>IF(AND(IF((VLOOKUP($B117,'CYP2C19 Haplotypes'!$B$10:$J$27,N$8,0)="Y"),1,0), IF((VLOOKUP($C117,'CYP2C19 Haplotypes'!$B$10:$J$27,N$8,0)="Y"),1,0)),"Tested","Untested")</f>
        <v>Tested</v>
      </c>
      <c r="O117" t="str">
        <f>IF(AND(IF((VLOOKUP($B117,'CYP2C19 Haplotypes'!$B$10:$J$27,O$8,0)="Y"),1,0), IF((VLOOKUP($C117,'CYP2C19 Haplotypes'!$B$10:$J$27,O$8,0)="Y"),1,0)),"Tested","Untested")</f>
        <v>Tested</v>
      </c>
      <c r="P117" t="str">
        <f>IF(AND(IF((VLOOKUP($B117,'CYP2C19 Haplotypes'!$B$10:$J$27,P$8,0)="Y"),1,0), IF((VLOOKUP($C117,'CYP2C19 Haplotypes'!$B$10:$J$27,P$8,0)="Y"),1,0)),"Tested","Untested")</f>
        <v>Untested</v>
      </c>
      <c r="Q117" t="str">
        <f>IF(AND(IF((VLOOKUP($B117,'CYP2C19 Haplotypes'!$B$10:$J$27,Q$8,0)="Y"),1,0), IF((VLOOKUP($C117,'CYP2C19 Haplotypes'!$B$10:$J$27,Q$8,0)="Y"),1,0)),"Tested","Untested")</f>
        <v>Tested</v>
      </c>
      <c r="R117" t="str">
        <f>IF(AND(IF((VLOOKUP($B117,'CYP2C19 Haplotypes'!$B$10:$J$27,R$8,0)="Y"),1,0), IF((VLOOKUP($C117,'CYP2C19 Haplotypes'!$B$10:$J$27,R$8,0)="Y"),1,0)),"Tested","Untested")</f>
        <v>Tested</v>
      </c>
      <c r="S117" t="str">
        <f>IF(AND(IF((VLOOKUP($B117,'CYP2C19 Haplotypes'!$B$10:$J$27,S$8,0)="Y"),1,0), IF((VLOOKUP($C117,'CYP2C19 Haplotypes'!$B$10:$J$27,S$8,0)="Y"),1,0)),"Tested","Untested")</f>
        <v>Untested</v>
      </c>
      <c r="T117" t="str">
        <f>IF(AND(IF((VLOOKUP($B117,'CYP2C19 Haplotypes'!$B$10:$J$27,T$8,0)="Y"),1,0), IF((VLOOKUP($C117,'CYP2C19 Haplotypes'!$B$10:$J$27,T$8,0)="Y"),1,0)),"Tested","Untested")</f>
        <v>Tested</v>
      </c>
      <c r="U117" t="str">
        <f>IF(AND(IF((VLOOKUP($B117,'CYP2C19 Haplotypes'!$B$10:$J$27,U$8,0)="Y"),1,0), IF((VLOOKUP($C117,'CYP2C19 Haplotypes'!$B$10:$J$27,U$8,0)="Y"),1,0)),"Tested","Untested")</f>
        <v>Tested</v>
      </c>
      <c r="X117" t="str">
        <f t="shared" si="25"/>
        <v>OK</v>
      </c>
      <c r="Y117" t="str">
        <f t="shared" si="26"/>
        <v>OK</v>
      </c>
      <c r="Z117" t="str">
        <f t="shared" si="27"/>
        <v>OK</v>
      </c>
      <c r="AA117" t="str">
        <f t="shared" si="28"/>
        <v>OK</v>
      </c>
      <c r="AB117" t="str">
        <f t="shared" si="29"/>
        <v>OK</v>
      </c>
      <c r="AC117" t="str">
        <f>IF(AND((S117="Tested"),ISNUMBER(#REF!)),"OK",IF(AND((S117="Tested"),NOT(ISNUMBER(#REF!))),("Missing " &amp; $D117),IF(AND((S117="Untested"),ISNUMBER(#REF!)),("Extra "&amp; $D117),IF(AND((S117="Untested"),NOT(ISNUMBER(#REF!))),"OK","Formula Error"))))</f>
        <v>OK</v>
      </c>
      <c r="AD117" t="str">
        <f t="shared" si="30"/>
        <v>OK</v>
      </c>
      <c r="AE117" t="str">
        <f t="shared" si="31"/>
        <v>OK</v>
      </c>
    </row>
    <row r="118" spans="1:31" ht="12">
      <c r="A118" s="128"/>
      <c r="B118" s="148" t="s">
        <v>80</v>
      </c>
      <c r="C118" s="149" t="s">
        <v>83</v>
      </c>
      <c r="D118" s="157" t="str">
        <f t="shared" si="24"/>
        <v>*6/*9</v>
      </c>
      <c r="E118" s="221">
        <v>0</v>
      </c>
      <c r="F118" s="223">
        <v>0</v>
      </c>
      <c r="G118" s="150"/>
      <c r="H118" s="227"/>
      <c r="I118" s="150"/>
      <c r="J118" s="237">
        <v>0</v>
      </c>
      <c r="K118" s="236"/>
      <c r="L118" s="144"/>
      <c r="N118" t="str">
        <f>IF(AND(IF((VLOOKUP($B118,'CYP2C19 Haplotypes'!$B$10:$J$27,N$8,0)="Y"),1,0), IF((VLOOKUP($C118,'CYP2C19 Haplotypes'!$B$10:$J$27,N$8,0)="Y"),1,0)),"Tested","Untested")</f>
        <v>Tested</v>
      </c>
      <c r="O118" t="str">
        <f>IF(AND(IF((VLOOKUP($B118,'CYP2C19 Haplotypes'!$B$10:$J$27,O$8,0)="Y"),1,0), IF((VLOOKUP($C118,'CYP2C19 Haplotypes'!$B$10:$J$27,O$8,0)="Y"),1,0)),"Tested","Untested")</f>
        <v>Tested</v>
      </c>
      <c r="P118" t="str">
        <f>IF(AND(IF((VLOOKUP($B118,'CYP2C19 Haplotypes'!$B$10:$J$27,P$8,0)="Y"),1,0), IF((VLOOKUP($C118,'CYP2C19 Haplotypes'!$B$10:$J$27,P$8,0)="Y"),1,0)),"Tested","Untested")</f>
        <v>Untested</v>
      </c>
      <c r="Q118" t="str">
        <f>IF(AND(IF((VLOOKUP($B118,'CYP2C19 Haplotypes'!$B$10:$J$27,Q$8,0)="Y"),1,0), IF((VLOOKUP($C118,'CYP2C19 Haplotypes'!$B$10:$J$27,Q$8,0)="Y"),1,0)),"Tested","Untested")</f>
        <v>Untested</v>
      </c>
      <c r="R118" t="str">
        <f>IF(AND(IF((VLOOKUP($B118,'CYP2C19 Haplotypes'!$B$10:$J$27,R$8,0)="Y"),1,0), IF((VLOOKUP($C118,'CYP2C19 Haplotypes'!$B$10:$J$27,R$8,0)="Y"),1,0)),"Tested","Untested")</f>
        <v>Untested</v>
      </c>
      <c r="S118" t="str">
        <f>IF(AND(IF((VLOOKUP($B118,'CYP2C19 Haplotypes'!$B$10:$J$27,S$8,0)="Y"),1,0), IF((VLOOKUP($C118,'CYP2C19 Haplotypes'!$B$10:$J$27,S$8,0)="Y"),1,0)),"Tested","Untested")</f>
        <v>Untested</v>
      </c>
      <c r="T118" t="str">
        <f>IF(AND(IF((VLOOKUP($B118,'CYP2C19 Haplotypes'!$B$10:$J$27,T$8,0)="Y"),1,0), IF((VLOOKUP($C118,'CYP2C19 Haplotypes'!$B$10:$J$27,T$8,0)="Y"),1,0)),"Tested","Untested")</f>
        <v>Tested</v>
      </c>
      <c r="U118" t="str">
        <f>IF(AND(IF((VLOOKUP($B118,'CYP2C19 Haplotypes'!$B$10:$J$27,U$8,0)="Y"),1,0), IF((VLOOKUP($C118,'CYP2C19 Haplotypes'!$B$10:$J$27,U$8,0)="Y"),1,0)),"Tested","Untested")</f>
        <v>Untested</v>
      </c>
      <c r="X118" t="str">
        <f t="shared" si="25"/>
        <v>OK</v>
      </c>
      <c r="Y118" t="str">
        <f t="shared" si="26"/>
        <v>OK</v>
      </c>
      <c r="Z118" t="str">
        <f t="shared" si="27"/>
        <v>OK</v>
      </c>
      <c r="AA118" t="str">
        <f t="shared" si="28"/>
        <v>OK</v>
      </c>
      <c r="AB118" t="str">
        <f t="shared" si="29"/>
        <v>OK</v>
      </c>
      <c r="AC118" t="str">
        <f>IF(AND((S118="Tested"),ISNUMBER(#REF!)),"OK",IF(AND((S118="Tested"),NOT(ISNUMBER(#REF!))),("Missing " &amp; $D118),IF(AND((S118="Untested"),ISNUMBER(#REF!)),("Extra "&amp; $D118),IF(AND((S118="Untested"),NOT(ISNUMBER(#REF!))),"OK","Formula Error"))))</f>
        <v>OK</v>
      </c>
      <c r="AD118" t="str">
        <f t="shared" si="30"/>
        <v>OK</v>
      </c>
      <c r="AE118" t="str">
        <f t="shared" si="31"/>
        <v>OK</v>
      </c>
    </row>
    <row r="119" spans="1:31" ht="12">
      <c r="A119" s="128"/>
      <c r="B119" s="148" t="s">
        <v>80</v>
      </c>
      <c r="C119" s="149" t="s">
        <v>84</v>
      </c>
      <c r="D119" s="157" t="str">
        <f t="shared" si="24"/>
        <v>*6/*10</v>
      </c>
      <c r="E119" s="221"/>
      <c r="F119" s="223">
        <v>0</v>
      </c>
      <c r="G119" s="150"/>
      <c r="H119" s="227"/>
      <c r="I119" s="150">
        <v>0</v>
      </c>
      <c r="J119" s="237">
        <v>0</v>
      </c>
      <c r="K119" s="236"/>
      <c r="L119" s="144"/>
      <c r="N119" t="str">
        <f>IF(AND(IF((VLOOKUP($B119,'CYP2C19 Haplotypes'!$B$10:$J$27,N$8,0)="Y"),1,0), IF((VLOOKUP($C119,'CYP2C19 Haplotypes'!$B$10:$J$27,N$8,0)="Y"),1,0)),"Tested","Untested")</f>
        <v>Untested</v>
      </c>
      <c r="O119" t="str">
        <f>IF(AND(IF((VLOOKUP($B119,'CYP2C19 Haplotypes'!$B$10:$J$27,O$8,0)="Y"),1,0), IF((VLOOKUP($C119,'CYP2C19 Haplotypes'!$B$10:$J$27,O$8,0)="Y"),1,0)),"Tested","Untested")</f>
        <v>Tested</v>
      </c>
      <c r="P119" t="str">
        <f>IF(AND(IF((VLOOKUP($B119,'CYP2C19 Haplotypes'!$B$10:$J$27,P$8,0)="Y"),1,0), IF((VLOOKUP($C119,'CYP2C19 Haplotypes'!$B$10:$J$27,P$8,0)="Y"),1,0)),"Tested","Untested")</f>
        <v>Untested</v>
      </c>
      <c r="Q119" t="str">
        <f>IF(AND(IF((VLOOKUP($B119,'CYP2C19 Haplotypes'!$B$10:$J$27,Q$8,0)="Y"),1,0), IF((VLOOKUP($C119,'CYP2C19 Haplotypes'!$B$10:$J$27,Q$8,0)="Y"),1,0)),"Tested","Untested")</f>
        <v>Untested</v>
      </c>
      <c r="R119" t="str">
        <f>IF(AND(IF((VLOOKUP($B119,'CYP2C19 Haplotypes'!$B$10:$J$27,R$8,0)="Y"),1,0), IF((VLOOKUP($C119,'CYP2C19 Haplotypes'!$B$10:$J$27,R$8,0)="Y"),1,0)),"Tested","Untested")</f>
        <v>Tested</v>
      </c>
      <c r="S119" t="str">
        <f>IF(AND(IF((VLOOKUP($B119,'CYP2C19 Haplotypes'!$B$10:$J$27,S$8,0)="Y"),1,0), IF((VLOOKUP($C119,'CYP2C19 Haplotypes'!$B$10:$J$27,S$8,0)="Y"),1,0)),"Tested","Untested")</f>
        <v>Untested</v>
      </c>
      <c r="T119" t="str">
        <f>IF(AND(IF((VLOOKUP($B119,'CYP2C19 Haplotypes'!$B$10:$J$27,T$8,0)="Y"),1,0), IF((VLOOKUP($C119,'CYP2C19 Haplotypes'!$B$10:$J$27,T$8,0)="Y"),1,0)),"Tested","Untested")</f>
        <v>Tested</v>
      </c>
      <c r="U119" t="str">
        <f>IF(AND(IF((VLOOKUP($B119,'CYP2C19 Haplotypes'!$B$10:$J$27,U$8,0)="Y"),1,0), IF((VLOOKUP($C119,'CYP2C19 Haplotypes'!$B$10:$J$27,U$8,0)="Y"),1,0)),"Tested","Untested")</f>
        <v>Untested</v>
      </c>
      <c r="X119" t="str">
        <f t="shared" si="25"/>
        <v>OK</v>
      </c>
      <c r="Y119" t="str">
        <f t="shared" si="26"/>
        <v>OK</v>
      </c>
      <c r="Z119" t="str">
        <f t="shared" si="27"/>
        <v>OK</v>
      </c>
      <c r="AA119" t="str">
        <f t="shared" si="28"/>
        <v>OK</v>
      </c>
      <c r="AB119" t="str">
        <f t="shared" si="29"/>
        <v>OK</v>
      </c>
      <c r="AC119" t="str">
        <f>IF(AND((S119="Tested"),ISNUMBER(#REF!)),"OK",IF(AND((S119="Tested"),NOT(ISNUMBER(#REF!))),("Missing " &amp; $D119),IF(AND((S119="Untested"),ISNUMBER(#REF!)),("Extra "&amp; $D119),IF(AND((S119="Untested"),NOT(ISNUMBER(#REF!))),"OK","Formula Error"))))</f>
        <v>OK</v>
      </c>
      <c r="AD119" t="str">
        <f t="shared" si="30"/>
        <v>OK</v>
      </c>
      <c r="AE119" t="str">
        <f t="shared" si="31"/>
        <v>OK</v>
      </c>
    </row>
    <row r="120" spans="1:31" ht="12">
      <c r="A120" s="128"/>
      <c r="B120" s="148" t="s">
        <v>80</v>
      </c>
      <c r="C120" s="149" t="s">
        <v>85</v>
      </c>
      <c r="D120" s="157" t="str">
        <f t="shared" si="24"/>
        <v>*6/*11</v>
      </c>
      <c r="E120" s="221"/>
      <c r="F120" s="223"/>
      <c r="G120" s="150"/>
      <c r="H120" s="227"/>
      <c r="I120" s="150"/>
      <c r="J120" s="237">
        <v>0</v>
      </c>
      <c r="K120" s="236"/>
      <c r="L120" s="144"/>
      <c r="N120" t="str">
        <f>IF(AND(IF((VLOOKUP($B120,'CYP2C19 Haplotypes'!$B$10:$J$27,N$8,0)="Y"),1,0), IF((VLOOKUP($C120,'CYP2C19 Haplotypes'!$B$10:$J$27,N$8,0)="Y"),1,0)),"Tested","Untested")</f>
        <v>Untested</v>
      </c>
      <c r="O120" t="str">
        <f>IF(AND(IF((VLOOKUP($B120,'CYP2C19 Haplotypes'!$B$10:$J$27,O$8,0)="Y"),1,0), IF((VLOOKUP($C120,'CYP2C19 Haplotypes'!$B$10:$J$27,O$8,0)="Y"),1,0)),"Tested","Untested")</f>
        <v>Untested</v>
      </c>
      <c r="P120" t="str">
        <f>IF(AND(IF((VLOOKUP($B120,'CYP2C19 Haplotypes'!$B$10:$J$27,P$8,0)="Y"),1,0), IF((VLOOKUP($C120,'CYP2C19 Haplotypes'!$B$10:$J$27,P$8,0)="Y"),1,0)),"Tested","Untested")</f>
        <v>Untested</v>
      </c>
      <c r="Q120" t="str">
        <f>IF(AND(IF((VLOOKUP($B120,'CYP2C19 Haplotypes'!$B$10:$J$27,Q$8,0)="Y"),1,0), IF((VLOOKUP($C120,'CYP2C19 Haplotypes'!$B$10:$J$27,Q$8,0)="Y"),1,0)),"Tested","Untested")</f>
        <v>Untested</v>
      </c>
      <c r="R120" t="str">
        <f>IF(AND(IF((VLOOKUP($B120,'CYP2C19 Haplotypes'!$B$10:$J$27,R$8,0)="Y"),1,0), IF((VLOOKUP($C120,'CYP2C19 Haplotypes'!$B$10:$J$27,R$8,0)="Y"),1,0)),"Tested","Untested")</f>
        <v>Untested</v>
      </c>
      <c r="S120" t="str">
        <f>IF(AND(IF((VLOOKUP($B120,'CYP2C19 Haplotypes'!$B$10:$J$27,S$8,0)="Y"),1,0), IF((VLOOKUP($C120,'CYP2C19 Haplotypes'!$B$10:$J$27,S$8,0)="Y"),1,0)),"Tested","Untested")</f>
        <v>Untested</v>
      </c>
      <c r="T120" t="str">
        <f>IF(AND(IF((VLOOKUP($B120,'CYP2C19 Haplotypes'!$B$10:$J$27,T$8,0)="Y"),1,0), IF((VLOOKUP($C120,'CYP2C19 Haplotypes'!$B$10:$J$27,T$8,0)="Y"),1,0)),"Tested","Untested")</f>
        <v>Tested</v>
      </c>
      <c r="U120" t="str">
        <f>IF(AND(IF((VLOOKUP($B120,'CYP2C19 Haplotypes'!$B$10:$J$27,U$8,0)="Y"),1,0), IF((VLOOKUP($C120,'CYP2C19 Haplotypes'!$B$10:$J$27,U$8,0)="Y"),1,0)),"Tested","Untested")</f>
        <v>Untested</v>
      </c>
      <c r="X120" t="str">
        <f t="shared" si="25"/>
        <v>OK</v>
      </c>
      <c r="Y120" t="str">
        <f t="shared" si="26"/>
        <v>OK</v>
      </c>
      <c r="Z120" t="str">
        <f t="shared" si="27"/>
        <v>OK</v>
      </c>
      <c r="AA120" t="str">
        <f t="shared" si="28"/>
        <v>OK</v>
      </c>
      <c r="AB120" t="str">
        <f t="shared" si="29"/>
        <v>OK</v>
      </c>
      <c r="AC120" t="str">
        <f>IF(AND((S120="Tested"),ISNUMBER(#REF!)),"OK",IF(AND((S120="Tested"),NOT(ISNUMBER(#REF!))),("Missing " &amp; $D120),IF(AND((S120="Untested"),ISNUMBER(#REF!)),("Extra "&amp; $D120),IF(AND((S120="Untested"),NOT(ISNUMBER(#REF!))),"OK","Formula Error"))))</f>
        <v>OK</v>
      </c>
      <c r="AD120" t="str">
        <f t="shared" si="30"/>
        <v>OK</v>
      </c>
      <c r="AE120" t="str">
        <f t="shared" si="31"/>
        <v>OK</v>
      </c>
    </row>
    <row r="121" spans="1:31" ht="12">
      <c r="A121" s="128"/>
      <c r="B121" s="148" t="s">
        <v>80</v>
      </c>
      <c r="C121" s="149" t="s">
        <v>86</v>
      </c>
      <c r="D121" s="157" t="str">
        <f t="shared" si="24"/>
        <v>*6/*12</v>
      </c>
      <c r="E121" s="221">
        <v>0</v>
      </c>
      <c r="F121" s="223">
        <v>0</v>
      </c>
      <c r="G121" s="150"/>
      <c r="H121" s="227">
        <v>0</v>
      </c>
      <c r="I121" s="150"/>
      <c r="J121" s="237"/>
      <c r="K121" s="236"/>
      <c r="L121" s="144"/>
      <c r="N121" t="str">
        <f>IF(AND(IF((VLOOKUP($B121,'CYP2C19 Haplotypes'!$B$10:$J$27,N$8,0)="Y"),1,0), IF((VLOOKUP($C121,'CYP2C19 Haplotypes'!$B$10:$J$27,N$8,0)="Y"),1,0)),"Tested","Untested")</f>
        <v>Tested</v>
      </c>
      <c r="O121" t="str">
        <f>IF(AND(IF((VLOOKUP($B121,'CYP2C19 Haplotypes'!$B$10:$J$27,O$8,0)="Y"),1,0), IF((VLOOKUP($C121,'CYP2C19 Haplotypes'!$B$10:$J$27,O$8,0)="Y"),1,0)),"Tested","Untested")</f>
        <v>Tested</v>
      </c>
      <c r="P121" t="str">
        <f>IF(AND(IF((VLOOKUP($B121,'CYP2C19 Haplotypes'!$B$10:$J$27,P$8,0)="Y"),1,0), IF((VLOOKUP($C121,'CYP2C19 Haplotypes'!$B$10:$J$27,P$8,0)="Y"),1,0)),"Tested","Untested")</f>
        <v>Untested</v>
      </c>
      <c r="Q121" t="str">
        <f>IF(AND(IF((VLOOKUP($B121,'CYP2C19 Haplotypes'!$B$10:$J$27,Q$8,0)="Y"),1,0), IF((VLOOKUP($C121,'CYP2C19 Haplotypes'!$B$10:$J$27,Q$8,0)="Y"),1,0)),"Tested","Untested")</f>
        <v>Tested</v>
      </c>
      <c r="R121" t="str">
        <f>IF(AND(IF((VLOOKUP($B121,'CYP2C19 Haplotypes'!$B$10:$J$27,R$8,0)="Y"),1,0), IF((VLOOKUP($C121,'CYP2C19 Haplotypes'!$B$10:$J$27,R$8,0)="Y"),1,0)),"Tested","Untested")</f>
        <v>Untested</v>
      </c>
      <c r="S121" t="str">
        <f>IF(AND(IF((VLOOKUP($B121,'CYP2C19 Haplotypes'!$B$10:$J$27,S$8,0)="Y"),1,0), IF((VLOOKUP($C121,'CYP2C19 Haplotypes'!$B$10:$J$27,S$8,0)="Y"),1,0)),"Tested","Untested")</f>
        <v>Untested</v>
      </c>
      <c r="T121" t="str">
        <f>IF(AND(IF((VLOOKUP($B121,'CYP2C19 Haplotypes'!$B$10:$J$27,T$8,0)="Y"),1,0), IF((VLOOKUP($C121,'CYP2C19 Haplotypes'!$B$10:$J$27,T$8,0)="Y"),1,0)),"Tested","Untested")</f>
        <v>Untested</v>
      </c>
      <c r="U121" t="str">
        <f>IF(AND(IF((VLOOKUP($B121,'CYP2C19 Haplotypes'!$B$10:$J$27,U$8,0)="Y"),1,0), IF((VLOOKUP($C121,'CYP2C19 Haplotypes'!$B$10:$J$27,U$8,0)="Y"),1,0)),"Tested","Untested")</f>
        <v>Untested</v>
      </c>
      <c r="X121" t="str">
        <f t="shared" si="25"/>
        <v>OK</v>
      </c>
      <c r="Y121" t="str">
        <f t="shared" si="26"/>
        <v>OK</v>
      </c>
      <c r="Z121" t="str">
        <f t="shared" si="27"/>
        <v>OK</v>
      </c>
      <c r="AA121" t="str">
        <f t="shared" si="28"/>
        <v>OK</v>
      </c>
      <c r="AB121" t="str">
        <f t="shared" si="29"/>
        <v>OK</v>
      </c>
      <c r="AC121" t="str">
        <f>IF(AND((S121="Tested"),ISNUMBER(#REF!)),"OK",IF(AND((S121="Tested"),NOT(ISNUMBER(#REF!))),("Missing " &amp; $D121),IF(AND((S121="Untested"),ISNUMBER(#REF!)),("Extra "&amp; $D121),IF(AND((S121="Untested"),NOT(ISNUMBER(#REF!))),"OK","Formula Error"))))</f>
        <v>OK</v>
      </c>
      <c r="AD121" t="str">
        <f t="shared" si="30"/>
        <v>OK</v>
      </c>
      <c r="AE121" t="str">
        <f t="shared" si="31"/>
        <v>OK</v>
      </c>
    </row>
    <row r="122" spans="1:31" ht="12">
      <c r="A122" s="128"/>
      <c r="B122" s="148" t="s">
        <v>80</v>
      </c>
      <c r="C122" s="149" t="s">
        <v>87</v>
      </c>
      <c r="D122" s="157" t="str">
        <f t="shared" si="24"/>
        <v>*6/*13</v>
      </c>
      <c r="E122" s="221"/>
      <c r="F122" s="223">
        <v>0</v>
      </c>
      <c r="G122" s="150"/>
      <c r="H122" s="227"/>
      <c r="I122" s="150"/>
      <c r="J122" s="237"/>
      <c r="K122" s="236"/>
      <c r="L122" s="144"/>
      <c r="N122" t="str">
        <f>IF(AND(IF((VLOOKUP($B122,'CYP2C19 Haplotypes'!$B$10:$J$27,N$8,0)="Y"),1,0), IF((VLOOKUP($C122,'CYP2C19 Haplotypes'!$B$10:$J$27,N$8,0)="Y"),1,0)),"Tested","Untested")</f>
        <v>Untested</v>
      </c>
      <c r="O122" t="str">
        <f>IF(AND(IF((VLOOKUP($B122,'CYP2C19 Haplotypes'!$B$10:$J$27,O$8,0)="Y"),1,0), IF((VLOOKUP($C122,'CYP2C19 Haplotypes'!$B$10:$J$27,O$8,0)="Y"),1,0)),"Tested","Untested")</f>
        <v>Tested</v>
      </c>
      <c r="P122" t="str">
        <f>IF(AND(IF((VLOOKUP($B122,'CYP2C19 Haplotypes'!$B$10:$J$27,P$8,0)="Y"),1,0), IF((VLOOKUP($C122,'CYP2C19 Haplotypes'!$B$10:$J$27,P$8,0)="Y"),1,0)),"Tested","Untested")</f>
        <v>Untested</v>
      </c>
      <c r="Q122" t="str">
        <f>IF(AND(IF((VLOOKUP($B122,'CYP2C19 Haplotypes'!$B$10:$J$27,Q$8,0)="Y"),1,0), IF((VLOOKUP($C122,'CYP2C19 Haplotypes'!$B$10:$J$27,Q$8,0)="Y"),1,0)),"Tested","Untested")</f>
        <v>Untested</v>
      </c>
      <c r="R122" t="str">
        <f>IF(AND(IF((VLOOKUP($B122,'CYP2C19 Haplotypes'!$B$10:$J$27,R$8,0)="Y"),1,0), IF((VLOOKUP($C122,'CYP2C19 Haplotypes'!$B$10:$J$27,R$8,0)="Y"),1,0)),"Tested","Untested")</f>
        <v>Untested</v>
      </c>
      <c r="S122" t="str">
        <f>IF(AND(IF((VLOOKUP($B122,'CYP2C19 Haplotypes'!$B$10:$J$27,S$8,0)="Y"),1,0), IF((VLOOKUP($C122,'CYP2C19 Haplotypes'!$B$10:$J$27,S$8,0)="Y"),1,0)),"Tested","Untested")</f>
        <v>Untested</v>
      </c>
      <c r="T122" t="str">
        <f>IF(AND(IF((VLOOKUP($B122,'CYP2C19 Haplotypes'!$B$10:$J$27,T$8,0)="Y"),1,0), IF((VLOOKUP($C122,'CYP2C19 Haplotypes'!$B$10:$J$27,T$8,0)="Y"),1,0)),"Tested","Untested")</f>
        <v>Untested</v>
      </c>
      <c r="U122" t="str">
        <f>IF(AND(IF((VLOOKUP($B122,'CYP2C19 Haplotypes'!$B$10:$J$27,U$8,0)="Y"),1,0), IF((VLOOKUP($C122,'CYP2C19 Haplotypes'!$B$10:$J$27,U$8,0)="Y"),1,0)),"Tested","Untested")</f>
        <v>Untested</v>
      </c>
      <c r="X122" t="str">
        <f t="shared" si="25"/>
        <v>OK</v>
      </c>
      <c r="Y122" t="str">
        <f t="shared" si="26"/>
        <v>OK</v>
      </c>
      <c r="Z122" t="str">
        <f t="shared" si="27"/>
        <v>OK</v>
      </c>
      <c r="AA122" t="str">
        <f t="shared" si="28"/>
        <v>OK</v>
      </c>
      <c r="AB122" t="str">
        <f t="shared" si="29"/>
        <v>OK</v>
      </c>
      <c r="AC122" t="str">
        <f>IF(AND((S122="Tested"),ISNUMBER(#REF!)),"OK",IF(AND((S122="Tested"),NOT(ISNUMBER(#REF!))),("Missing " &amp; $D122),IF(AND((S122="Untested"),ISNUMBER(#REF!)),("Extra "&amp; $D122),IF(AND((S122="Untested"),NOT(ISNUMBER(#REF!))),"OK","Formula Error"))))</f>
        <v>OK</v>
      </c>
      <c r="AD122" t="str">
        <f t="shared" si="30"/>
        <v>OK</v>
      </c>
      <c r="AE122" t="str">
        <f t="shared" si="31"/>
        <v>OK</v>
      </c>
    </row>
    <row r="123" spans="1:31" ht="12">
      <c r="A123" s="128"/>
      <c r="B123" s="148" t="s">
        <v>80</v>
      </c>
      <c r="C123" s="149" t="s">
        <v>88</v>
      </c>
      <c r="D123" s="157" t="str">
        <f t="shared" si="24"/>
        <v>*6/*14</v>
      </c>
      <c r="E123" s="221"/>
      <c r="F123" s="223">
        <v>0</v>
      </c>
      <c r="G123" s="150"/>
      <c r="H123" s="227"/>
      <c r="I123" s="150"/>
      <c r="J123" s="237">
        <v>0</v>
      </c>
      <c r="K123" s="236"/>
      <c r="L123" s="144"/>
      <c r="N123" t="str">
        <f>IF(AND(IF((VLOOKUP($B123,'CYP2C19 Haplotypes'!$B$10:$J$27,N$8,0)="Y"),1,0), IF((VLOOKUP($C123,'CYP2C19 Haplotypes'!$B$10:$J$27,N$8,0)="Y"),1,0)),"Tested","Untested")</f>
        <v>Untested</v>
      </c>
      <c r="O123" t="str">
        <f>IF(AND(IF((VLOOKUP($B123,'CYP2C19 Haplotypes'!$B$10:$J$27,O$8,0)="Y"),1,0), IF((VLOOKUP($C123,'CYP2C19 Haplotypes'!$B$10:$J$27,O$8,0)="Y"),1,0)),"Tested","Untested")</f>
        <v>Tested</v>
      </c>
      <c r="P123" t="str">
        <f>IF(AND(IF((VLOOKUP($B123,'CYP2C19 Haplotypes'!$B$10:$J$27,P$8,0)="Y"),1,0), IF((VLOOKUP($C123,'CYP2C19 Haplotypes'!$B$10:$J$27,P$8,0)="Y"),1,0)),"Tested","Untested")</f>
        <v>Untested</v>
      </c>
      <c r="Q123" t="str">
        <f>IF(AND(IF((VLOOKUP($B123,'CYP2C19 Haplotypes'!$B$10:$J$27,Q$8,0)="Y"),1,0), IF((VLOOKUP($C123,'CYP2C19 Haplotypes'!$B$10:$J$27,Q$8,0)="Y"),1,0)),"Tested","Untested")</f>
        <v>Untested</v>
      </c>
      <c r="R123" t="str">
        <f>IF(AND(IF((VLOOKUP($B123,'CYP2C19 Haplotypes'!$B$10:$J$27,R$8,0)="Y"),1,0), IF((VLOOKUP($C123,'CYP2C19 Haplotypes'!$B$10:$J$27,R$8,0)="Y"),1,0)),"Tested","Untested")</f>
        <v>Untested</v>
      </c>
      <c r="S123" t="str">
        <f>IF(AND(IF((VLOOKUP($B123,'CYP2C19 Haplotypes'!$B$10:$J$27,S$8,0)="Y"),1,0), IF((VLOOKUP($C123,'CYP2C19 Haplotypes'!$B$10:$J$27,S$8,0)="Y"),1,0)),"Tested","Untested")</f>
        <v>Untested</v>
      </c>
      <c r="T123" t="str">
        <f>IF(AND(IF((VLOOKUP($B123,'CYP2C19 Haplotypes'!$B$10:$J$27,T$8,0)="Y"),1,0), IF((VLOOKUP($C123,'CYP2C19 Haplotypes'!$B$10:$J$27,T$8,0)="Y"),1,0)),"Tested","Untested")</f>
        <v>Tested</v>
      </c>
      <c r="U123" t="str">
        <f>IF(AND(IF((VLOOKUP($B123,'CYP2C19 Haplotypes'!$B$10:$J$27,U$8,0)="Y"),1,0), IF((VLOOKUP($C123,'CYP2C19 Haplotypes'!$B$10:$J$27,U$8,0)="Y"),1,0)),"Tested","Untested")</f>
        <v>Untested</v>
      </c>
      <c r="X123" t="str">
        <f t="shared" si="25"/>
        <v>OK</v>
      </c>
      <c r="Y123" t="str">
        <f t="shared" si="26"/>
        <v>OK</v>
      </c>
      <c r="Z123" t="str">
        <f t="shared" si="27"/>
        <v>OK</v>
      </c>
      <c r="AA123" t="str">
        <f t="shared" si="28"/>
        <v>OK</v>
      </c>
      <c r="AB123" t="str">
        <f t="shared" si="29"/>
        <v>OK</v>
      </c>
      <c r="AC123" t="str">
        <f>IF(AND((S123="Tested"),ISNUMBER(#REF!)),"OK",IF(AND((S123="Tested"),NOT(ISNUMBER(#REF!))),("Missing " &amp; $D123),IF(AND((S123="Untested"),ISNUMBER(#REF!)),("Extra "&amp; $D123),IF(AND((S123="Untested"),NOT(ISNUMBER(#REF!))),"OK","Formula Error"))))</f>
        <v>OK</v>
      </c>
      <c r="AD123" t="str">
        <f t="shared" si="30"/>
        <v>OK</v>
      </c>
      <c r="AE123" t="str">
        <f t="shared" si="31"/>
        <v>OK</v>
      </c>
    </row>
    <row r="124" spans="1:31" ht="12">
      <c r="A124" s="128"/>
      <c r="B124" s="148" t="s">
        <v>80</v>
      </c>
      <c r="C124" s="149" t="s">
        <v>89</v>
      </c>
      <c r="D124" s="157" t="str">
        <f t="shared" si="24"/>
        <v>*6/*15</v>
      </c>
      <c r="E124" s="221"/>
      <c r="F124" s="223">
        <v>0</v>
      </c>
      <c r="G124" s="150"/>
      <c r="H124" s="227"/>
      <c r="I124" s="150"/>
      <c r="J124" s="237"/>
      <c r="K124" s="236"/>
      <c r="L124" s="144"/>
      <c r="N124" t="str">
        <f>IF(AND(IF((VLOOKUP($B124,'CYP2C19 Haplotypes'!$B$10:$J$27,N$8,0)="Y"),1,0), IF((VLOOKUP($C124,'CYP2C19 Haplotypes'!$B$10:$J$27,N$8,0)="Y"),1,0)),"Tested","Untested")</f>
        <v>Untested</v>
      </c>
      <c r="O124" t="str">
        <f>IF(AND(IF((VLOOKUP($B124,'CYP2C19 Haplotypes'!$B$10:$J$27,O$8,0)="Y"),1,0), IF((VLOOKUP($C124,'CYP2C19 Haplotypes'!$B$10:$J$27,O$8,0)="Y"),1,0)),"Tested","Untested")</f>
        <v>Tested</v>
      </c>
      <c r="P124" t="str">
        <f>IF(AND(IF((VLOOKUP($B124,'CYP2C19 Haplotypes'!$B$10:$J$27,P$8,0)="Y"),1,0), IF((VLOOKUP($C124,'CYP2C19 Haplotypes'!$B$10:$J$27,P$8,0)="Y"),1,0)),"Tested","Untested")</f>
        <v>Untested</v>
      </c>
      <c r="Q124" t="str">
        <f>IF(AND(IF((VLOOKUP($B124,'CYP2C19 Haplotypes'!$B$10:$J$27,Q$8,0)="Y"),1,0), IF((VLOOKUP($C124,'CYP2C19 Haplotypes'!$B$10:$J$27,Q$8,0)="Y"),1,0)),"Tested","Untested")</f>
        <v>Untested</v>
      </c>
      <c r="R124" t="str">
        <f>IF(AND(IF((VLOOKUP($B124,'CYP2C19 Haplotypes'!$B$10:$J$27,R$8,0)="Y"),1,0), IF((VLOOKUP($C124,'CYP2C19 Haplotypes'!$B$10:$J$27,R$8,0)="Y"),1,0)),"Tested","Untested")</f>
        <v>Untested</v>
      </c>
      <c r="S124" t="str">
        <f>IF(AND(IF((VLOOKUP($B124,'CYP2C19 Haplotypes'!$B$10:$J$27,S$8,0)="Y"),1,0), IF((VLOOKUP($C124,'CYP2C19 Haplotypes'!$B$10:$J$27,S$8,0)="Y"),1,0)),"Tested","Untested")</f>
        <v>Untested</v>
      </c>
      <c r="T124" t="str">
        <f>IF(AND(IF((VLOOKUP($B124,'CYP2C19 Haplotypes'!$B$10:$J$27,T$8,0)="Y"),1,0), IF((VLOOKUP($C124,'CYP2C19 Haplotypes'!$B$10:$J$27,T$8,0)="Y"),1,0)),"Tested","Untested")</f>
        <v>Untested</v>
      </c>
      <c r="U124" t="str">
        <f>IF(AND(IF((VLOOKUP($B124,'CYP2C19 Haplotypes'!$B$10:$J$27,U$8,0)="Y"),1,0), IF((VLOOKUP($C124,'CYP2C19 Haplotypes'!$B$10:$J$27,U$8,0)="Y"),1,0)),"Tested","Untested")</f>
        <v>Untested</v>
      </c>
      <c r="X124" t="str">
        <f t="shared" si="25"/>
        <v>OK</v>
      </c>
      <c r="Y124" t="str">
        <f t="shared" si="26"/>
        <v>OK</v>
      </c>
      <c r="Z124" t="str">
        <f t="shared" si="27"/>
        <v>OK</v>
      </c>
      <c r="AA124" t="str">
        <f t="shared" si="28"/>
        <v>OK</v>
      </c>
      <c r="AB124" t="str">
        <f t="shared" si="29"/>
        <v>OK</v>
      </c>
      <c r="AC124" t="str">
        <f>IF(AND((S124="Tested"),ISNUMBER(#REF!)),"OK",IF(AND((S124="Tested"),NOT(ISNUMBER(#REF!))),("Missing " &amp; $D124),IF(AND((S124="Untested"),ISNUMBER(#REF!)),("Extra "&amp; $D124),IF(AND((S124="Untested"),NOT(ISNUMBER(#REF!))),"OK","Formula Error"))))</f>
        <v>OK</v>
      </c>
      <c r="AD124" t="str">
        <f t="shared" si="30"/>
        <v>OK</v>
      </c>
      <c r="AE124" t="str">
        <f t="shared" si="31"/>
        <v>OK</v>
      </c>
    </row>
    <row r="125" spans="1:31" ht="12">
      <c r="A125" s="128"/>
      <c r="B125" s="148" t="s">
        <v>80</v>
      </c>
      <c r="C125" s="149" t="s">
        <v>90</v>
      </c>
      <c r="D125" s="157" t="str">
        <f t="shared" si="24"/>
        <v>*6/*17</v>
      </c>
      <c r="E125" s="221">
        <v>0</v>
      </c>
      <c r="F125" s="223">
        <v>0</v>
      </c>
      <c r="G125" s="150"/>
      <c r="H125" s="227">
        <v>3</v>
      </c>
      <c r="I125" s="150">
        <v>0</v>
      </c>
      <c r="J125" s="237">
        <v>0</v>
      </c>
      <c r="K125" s="236">
        <v>0</v>
      </c>
      <c r="L125" s="144"/>
      <c r="N125" t="str">
        <f>IF(AND(IF((VLOOKUP($B125,'CYP2C19 Haplotypes'!$B$10:$J$27,N$8,0)="Y"),1,0), IF((VLOOKUP($C125,'CYP2C19 Haplotypes'!$B$10:$J$27,N$8,0)="Y"),1,0)),"Tested","Untested")</f>
        <v>Tested</v>
      </c>
      <c r="O125" t="str">
        <f>IF(AND(IF((VLOOKUP($B125,'CYP2C19 Haplotypes'!$B$10:$J$27,O$8,0)="Y"),1,0), IF((VLOOKUP($C125,'CYP2C19 Haplotypes'!$B$10:$J$27,O$8,0)="Y"),1,0)),"Tested","Untested")</f>
        <v>Tested</v>
      </c>
      <c r="P125" t="str">
        <f>IF(AND(IF((VLOOKUP($B125,'CYP2C19 Haplotypes'!$B$10:$J$27,P$8,0)="Y"),1,0), IF((VLOOKUP($C125,'CYP2C19 Haplotypes'!$B$10:$J$27,P$8,0)="Y"),1,0)),"Tested","Untested")</f>
        <v>Untested</v>
      </c>
      <c r="Q125" t="str">
        <f>IF(AND(IF((VLOOKUP($B125,'CYP2C19 Haplotypes'!$B$10:$J$27,Q$8,0)="Y"),1,0), IF((VLOOKUP($C125,'CYP2C19 Haplotypes'!$B$10:$J$27,Q$8,0)="Y"),1,0)),"Tested","Untested")</f>
        <v>Tested</v>
      </c>
      <c r="R125" t="str">
        <f>IF(AND(IF((VLOOKUP($B125,'CYP2C19 Haplotypes'!$B$10:$J$27,R$8,0)="Y"),1,0), IF((VLOOKUP($C125,'CYP2C19 Haplotypes'!$B$10:$J$27,R$8,0)="Y"),1,0)),"Tested","Untested")</f>
        <v>Tested</v>
      </c>
      <c r="S125" t="str">
        <f>IF(AND(IF((VLOOKUP($B125,'CYP2C19 Haplotypes'!$B$10:$J$27,S$8,0)="Y"),1,0), IF((VLOOKUP($C125,'CYP2C19 Haplotypes'!$B$10:$J$27,S$8,0)="Y"),1,0)),"Tested","Untested")</f>
        <v>Untested</v>
      </c>
      <c r="T125" t="str">
        <f>IF(AND(IF((VLOOKUP($B125,'CYP2C19 Haplotypes'!$B$10:$J$27,T$8,0)="Y"),1,0), IF((VLOOKUP($C125,'CYP2C19 Haplotypes'!$B$10:$J$27,T$8,0)="Y"),1,0)),"Tested","Untested")</f>
        <v>Tested</v>
      </c>
      <c r="U125" t="str">
        <f>IF(AND(IF((VLOOKUP($B125,'CYP2C19 Haplotypes'!$B$10:$J$27,U$8,0)="Y"),1,0), IF((VLOOKUP($C125,'CYP2C19 Haplotypes'!$B$10:$J$27,U$8,0)="Y"),1,0)),"Tested","Untested")</f>
        <v>Tested</v>
      </c>
      <c r="X125" t="str">
        <f t="shared" si="25"/>
        <v>OK</v>
      </c>
      <c r="Y125" t="str">
        <f t="shared" si="26"/>
        <v>OK</v>
      </c>
      <c r="Z125" t="str">
        <f t="shared" si="27"/>
        <v>OK</v>
      </c>
      <c r="AA125" t="str">
        <f t="shared" si="28"/>
        <v>OK</v>
      </c>
      <c r="AB125" t="str">
        <f t="shared" si="29"/>
        <v>OK</v>
      </c>
      <c r="AC125" t="str">
        <f>IF(AND((S125="Tested"),ISNUMBER(#REF!)),"OK",IF(AND((S125="Tested"),NOT(ISNUMBER(#REF!))),("Missing " &amp; $D125),IF(AND((S125="Untested"),ISNUMBER(#REF!)),("Extra "&amp; $D125),IF(AND((S125="Untested"),NOT(ISNUMBER(#REF!))),"OK","Formula Error"))))</f>
        <v>OK</v>
      </c>
      <c r="AD125" t="str">
        <f t="shared" si="30"/>
        <v>OK</v>
      </c>
      <c r="AE125" t="str">
        <f t="shared" si="31"/>
        <v>OK</v>
      </c>
    </row>
    <row r="126" spans="1:31" ht="12">
      <c r="A126" s="128"/>
      <c r="B126" s="148" t="s">
        <v>81</v>
      </c>
      <c r="C126" s="149" t="s">
        <v>81</v>
      </c>
      <c r="D126" s="157" t="str">
        <f t="shared" si="24"/>
        <v>*7/*7</v>
      </c>
      <c r="E126" s="221">
        <v>0</v>
      </c>
      <c r="F126" s="223">
        <v>0</v>
      </c>
      <c r="G126" s="150"/>
      <c r="H126" s="227">
        <v>0</v>
      </c>
      <c r="I126" s="150"/>
      <c r="J126" s="237">
        <v>0</v>
      </c>
      <c r="K126" s="236">
        <v>0</v>
      </c>
      <c r="L126" s="144"/>
      <c r="N126" t="str">
        <f>IF(AND(IF((VLOOKUP($B126,'CYP2C19 Haplotypes'!$B$10:$J$27,N$8,0)="Y"),1,0), IF((VLOOKUP($C126,'CYP2C19 Haplotypes'!$B$10:$J$27,N$8,0)="Y"),1,0)),"Tested","Untested")</f>
        <v>Tested</v>
      </c>
      <c r="O126" t="str">
        <f>IF(AND(IF((VLOOKUP($B126,'CYP2C19 Haplotypes'!$B$10:$J$27,O$8,0)="Y"),1,0), IF((VLOOKUP($C126,'CYP2C19 Haplotypes'!$B$10:$J$27,O$8,0)="Y"),1,0)),"Tested","Untested")</f>
        <v>Tested</v>
      </c>
      <c r="P126" t="str">
        <f>IF(AND(IF((VLOOKUP($B126,'CYP2C19 Haplotypes'!$B$10:$J$27,P$8,0)="Y"),1,0), IF((VLOOKUP($C126,'CYP2C19 Haplotypes'!$B$10:$J$27,P$8,0)="Y"),1,0)),"Tested","Untested")</f>
        <v>Untested</v>
      </c>
      <c r="Q126" t="str">
        <f>IF(AND(IF((VLOOKUP($B126,'CYP2C19 Haplotypes'!$B$10:$J$27,Q$8,0)="Y"),1,0), IF((VLOOKUP($C126,'CYP2C19 Haplotypes'!$B$10:$J$27,Q$8,0)="Y"),1,0)),"Tested","Untested")</f>
        <v>Tested</v>
      </c>
      <c r="R126" t="str">
        <f>IF(AND(IF((VLOOKUP($B126,'CYP2C19 Haplotypes'!$B$10:$J$27,R$8,0)="Y"),1,0), IF((VLOOKUP($C126,'CYP2C19 Haplotypes'!$B$10:$J$27,R$8,0)="Y"),1,0)),"Tested","Untested")</f>
        <v>Untested</v>
      </c>
      <c r="S126" t="str">
        <f>IF(AND(IF((VLOOKUP($B126,'CYP2C19 Haplotypes'!$B$10:$J$27,S$8,0)="Y"),1,0), IF((VLOOKUP($C126,'CYP2C19 Haplotypes'!$B$10:$J$27,S$8,0)="Y"),1,0)),"Tested","Untested")</f>
        <v>Untested</v>
      </c>
      <c r="T126" t="str">
        <f>IF(AND(IF((VLOOKUP($B126,'CYP2C19 Haplotypes'!$B$10:$J$27,T$8,0)="Y"),1,0), IF((VLOOKUP($C126,'CYP2C19 Haplotypes'!$B$10:$J$27,T$8,0)="Y"),1,0)),"Tested","Untested")</f>
        <v>Tested</v>
      </c>
      <c r="U126" t="str">
        <f>IF(AND(IF((VLOOKUP($B126,'CYP2C19 Haplotypes'!$B$10:$J$27,U$8,0)="Y"),1,0), IF((VLOOKUP($C126,'CYP2C19 Haplotypes'!$B$10:$J$27,U$8,0)="Y"),1,0)),"Tested","Untested")</f>
        <v>Tested</v>
      </c>
      <c r="X126" t="str">
        <f t="shared" si="25"/>
        <v>OK</v>
      </c>
      <c r="Y126" t="str">
        <f t="shared" si="26"/>
        <v>OK</v>
      </c>
      <c r="Z126" t="str">
        <f t="shared" si="27"/>
        <v>OK</v>
      </c>
      <c r="AA126" t="str">
        <f t="shared" si="28"/>
        <v>OK</v>
      </c>
      <c r="AB126" t="str">
        <f t="shared" si="29"/>
        <v>OK</v>
      </c>
      <c r="AC126" t="str">
        <f>IF(AND((S126="Tested"),ISNUMBER(#REF!)),"OK",IF(AND((S126="Tested"),NOT(ISNUMBER(#REF!))),("Missing " &amp; $D126),IF(AND((S126="Untested"),ISNUMBER(#REF!)),("Extra "&amp; $D126),IF(AND((S126="Untested"),NOT(ISNUMBER(#REF!))),"OK","Formula Error"))))</f>
        <v>OK</v>
      </c>
      <c r="AD126" t="str">
        <f t="shared" si="30"/>
        <v>OK</v>
      </c>
      <c r="AE126" t="str">
        <f t="shared" si="31"/>
        <v>OK</v>
      </c>
    </row>
    <row r="127" spans="1:31" ht="12">
      <c r="A127" s="128"/>
      <c r="B127" s="148" t="s">
        <v>81</v>
      </c>
      <c r="C127" s="149" t="s">
        <v>82</v>
      </c>
      <c r="D127" s="157" t="str">
        <f t="shared" si="24"/>
        <v>*7/*8</v>
      </c>
      <c r="E127" s="221">
        <v>0</v>
      </c>
      <c r="F127" s="223">
        <v>0</v>
      </c>
      <c r="G127" s="150"/>
      <c r="H127" s="227">
        <v>0</v>
      </c>
      <c r="I127" s="150"/>
      <c r="J127" s="237">
        <v>0</v>
      </c>
      <c r="K127" s="236">
        <v>0</v>
      </c>
      <c r="L127" s="144"/>
      <c r="N127" t="str">
        <f>IF(AND(IF((VLOOKUP($B127,'CYP2C19 Haplotypes'!$B$10:$J$27,N$8,0)="Y"),1,0), IF((VLOOKUP($C127,'CYP2C19 Haplotypes'!$B$10:$J$27,N$8,0)="Y"),1,0)),"Tested","Untested")</f>
        <v>Tested</v>
      </c>
      <c r="O127" t="str">
        <f>IF(AND(IF((VLOOKUP($B127,'CYP2C19 Haplotypes'!$B$10:$J$27,O$8,0)="Y"),1,0), IF((VLOOKUP($C127,'CYP2C19 Haplotypes'!$B$10:$J$27,O$8,0)="Y"),1,0)),"Tested","Untested")</f>
        <v>Tested</v>
      </c>
      <c r="P127" t="str">
        <f>IF(AND(IF((VLOOKUP($B127,'CYP2C19 Haplotypes'!$B$10:$J$27,P$8,0)="Y"),1,0), IF((VLOOKUP($C127,'CYP2C19 Haplotypes'!$B$10:$J$27,P$8,0)="Y"),1,0)),"Tested","Untested")</f>
        <v>Untested</v>
      </c>
      <c r="Q127" t="str">
        <f>IF(AND(IF((VLOOKUP($B127,'CYP2C19 Haplotypes'!$B$10:$J$27,Q$8,0)="Y"),1,0), IF((VLOOKUP($C127,'CYP2C19 Haplotypes'!$B$10:$J$27,Q$8,0)="Y"),1,0)),"Tested","Untested")</f>
        <v>Tested</v>
      </c>
      <c r="R127" t="str">
        <f>IF(AND(IF((VLOOKUP($B127,'CYP2C19 Haplotypes'!$B$10:$J$27,R$8,0)="Y"),1,0), IF((VLOOKUP($C127,'CYP2C19 Haplotypes'!$B$10:$J$27,R$8,0)="Y"),1,0)),"Tested","Untested")</f>
        <v>Untested</v>
      </c>
      <c r="S127" t="str">
        <f>IF(AND(IF((VLOOKUP($B127,'CYP2C19 Haplotypes'!$B$10:$J$27,S$8,0)="Y"),1,0), IF((VLOOKUP($C127,'CYP2C19 Haplotypes'!$B$10:$J$27,S$8,0)="Y"),1,0)),"Tested","Untested")</f>
        <v>Untested</v>
      </c>
      <c r="T127" t="str">
        <f>IF(AND(IF((VLOOKUP($B127,'CYP2C19 Haplotypes'!$B$10:$J$27,T$8,0)="Y"),1,0), IF((VLOOKUP($C127,'CYP2C19 Haplotypes'!$B$10:$J$27,T$8,0)="Y"),1,0)),"Tested","Untested")</f>
        <v>Tested</v>
      </c>
      <c r="U127" t="str">
        <f>IF(AND(IF((VLOOKUP($B127,'CYP2C19 Haplotypes'!$B$10:$J$27,U$8,0)="Y"),1,0), IF((VLOOKUP($C127,'CYP2C19 Haplotypes'!$B$10:$J$27,U$8,0)="Y"),1,0)),"Tested","Untested")</f>
        <v>Tested</v>
      </c>
      <c r="X127" t="str">
        <f t="shared" si="25"/>
        <v>OK</v>
      </c>
      <c r="Y127" t="str">
        <f t="shared" si="26"/>
        <v>OK</v>
      </c>
      <c r="Z127" t="str">
        <f t="shared" si="27"/>
        <v>OK</v>
      </c>
      <c r="AA127" t="str">
        <f t="shared" si="28"/>
        <v>OK</v>
      </c>
      <c r="AB127" t="str">
        <f t="shared" si="29"/>
        <v>OK</v>
      </c>
      <c r="AC127" t="str">
        <f>IF(AND((S127="Tested"),ISNUMBER(#REF!)),"OK",IF(AND((S127="Tested"),NOT(ISNUMBER(#REF!))),("Missing " &amp; $D127),IF(AND((S127="Untested"),ISNUMBER(#REF!)),("Extra "&amp; $D127),IF(AND((S127="Untested"),NOT(ISNUMBER(#REF!))),"OK","Formula Error"))))</f>
        <v>OK</v>
      </c>
      <c r="AD127" t="str">
        <f t="shared" si="30"/>
        <v>OK</v>
      </c>
      <c r="AE127" t="str">
        <f t="shared" si="31"/>
        <v>OK</v>
      </c>
    </row>
    <row r="128" spans="1:31" ht="12">
      <c r="A128" s="128"/>
      <c r="B128" s="148" t="s">
        <v>81</v>
      </c>
      <c r="C128" s="149" t="s">
        <v>83</v>
      </c>
      <c r="D128" s="157" t="str">
        <f t="shared" si="24"/>
        <v>*7/*9</v>
      </c>
      <c r="E128" s="221">
        <v>0</v>
      </c>
      <c r="F128" s="223">
        <v>0</v>
      </c>
      <c r="G128" s="150"/>
      <c r="H128" s="227"/>
      <c r="I128" s="150"/>
      <c r="J128" s="237">
        <v>0</v>
      </c>
      <c r="K128" s="236"/>
      <c r="L128" s="144"/>
      <c r="N128" t="str">
        <f>IF(AND(IF((VLOOKUP($B128,'CYP2C19 Haplotypes'!$B$10:$J$27,N$8,0)="Y"),1,0), IF((VLOOKUP($C128,'CYP2C19 Haplotypes'!$B$10:$J$27,N$8,0)="Y"),1,0)),"Tested","Untested")</f>
        <v>Tested</v>
      </c>
      <c r="O128" t="str">
        <f>IF(AND(IF((VLOOKUP($B128,'CYP2C19 Haplotypes'!$B$10:$J$27,O$8,0)="Y"),1,0), IF((VLOOKUP($C128,'CYP2C19 Haplotypes'!$B$10:$J$27,O$8,0)="Y"),1,0)),"Tested","Untested")</f>
        <v>Tested</v>
      </c>
      <c r="P128" t="str">
        <f>IF(AND(IF((VLOOKUP($B128,'CYP2C19 Haplotypes'!$B$10:$J$27,P$8,0)="Y"),1,0), IF((VLOOKUP($C128,'CYP2C19 Haplotypes'!$B$10:$J$27,P$8,0)="Y"),1,0)),"Tested","Untested")</f>
        <v>Untested</v>
      </c>
      <c r="Q128" t="str">
        <f>IF(AND(IF((VLOOKUP($B128,'CYP2C19 Haplotypes'!$B$10:$J$27,Q$8,0)="Y"),1,0), IF((VLOOKUP($C128,'CYP2C19 Haplotypes'!$B$10:$J$27,Q$8,0)="Y"),1,0)),"Tested","Untested")</f>
        <v>Untested</v>
      </c>
      <c r="R128" t="str">
        <f>IF(AND(IF((VLOOKUP($B128,'CYP2C19 Haplotypes'!$B$10:$J$27,R$8,0)="Y"),1,0), IF((VLOOKUP($C128,'CYP2C19 Haplotypes'!$B$10:$J$27,R$8,0)="Y"),1,0)),"Tested","Untested")</f>
        <v>Untested</v>
      </c>
      <c r="S128" t="str">
        <f>IF(AND(IF((VLOOKUP($B128,'CYP2C19 Haplotypes'!$B$10:$J$27,S$8,0)="Y"),1,0), IF((VLOOKUP($C128,'CYP2C19 Haplotypes'!$B$10:$J$27,S$8,0)="Y"),1,0)),"Tested","Untested")</f>
        <v>Untested</v>
      </c>
      <c r="T128" t="str">
        <f>IF(AND(IF((VLOOKUP($B128,'CYP2C19 Haplotypes'!$B$10:$J$27,T$8,0)="Y"),1,0), IF((VLOOKUP($C128,'CYP2C19 Haplotypes'!$B$10:$J$27,T$8,0)="Y"),1,0)),"Tested","Untested")</f>
        <v>Tested</v>
      </c>
      <c r="U128" t="str">
        <f>IF(AND(IF((VLOOKUP($B128,'CYP2C19 Haplotypes'!$B$10:$J$27,U$8,0)="Y"),1,0), IF((VLOOKUP($C128,'CYP2C19 Haplotypes'!$B$10:$J$27,U$8,0)="Y"),1,0)),"Tested","Untested")</f>
        <v>Untested</v>
      </c>
      <c r="X128" t="str">
        <f t="shared" si="25"/>
        <v>OK</v>
      </c>
      <c r="Y128" t="str">
        <f t="shared" si="26"/>
        <v>OK</v>
      </c>
      <c r="Z128" t="str">
        <f t="shared" si="27"/>
        <v>OK</v>
      </c>
      <c r="AA128" t="str">
        <f t="shared" si="28"/>
        <v>OK</v>
      </c>
      <c r="AB128" t="str">
        <f t="shared" si="29"/>
        <v>OK</v>
      </c>
      <c r="AC128" t="str">
        <f>IF(AND((S128="Tested"),ISNUMBER(#REF!)),"OK",IF(AND((S128="Tested"),NOT(ISNUMBER(#REF!))),("Missing " &amp; $D128),IF(AND((S128="Untested"),ISNUMBER(#REF!)),("Extra "&amp; $D128),IF(AND((S128="Untested"),NOT(ISNUMBER(#REF!))),"OK","Formula Error"))))</f>
        <v>OK</v>
      </c>
      <c r="AD128" t="str">
        <f t="shared" si="30"/>
        <v>OK</v>
      </c>
      <c r="AE128" t="str">
        <f t="shared" si="31"/>
        <v>OK</v>
      </c>
    </row>
    <row r="129" spans="1:31" ht="12">
      <c r="A129" s="128"/>
      <c r="B129" s="148" t="s">
        <v>81</v>
      </c>
      <c r="C129" s="149" t="s">
        <v>84</v>
      </c>
      <c r="D129" s="157" t="str">
        <f t="shared" si="24"/>
        <v>*7/*10</v>
      </c>
      <c r="E129" s="221"/>
      <c r="F129" s="223">
        <v>0</v>
      </c>
      <c r="G129" s="150"/>
      <c r="H129" s="227"/>
      <c r="I129" s="150"/>
      <c r="J129" s="237">
        <v>0</v>
      </c>
      <c r="K129" s="236"/>
      <c r="L129" s="144"/>
      <c r="N129" t="str">
        <f>IF(AND(IF((VLOOKUP($B129,'CYP2C19 Haplotypes'!$B$10:$J$27,N$8,0)="Y"),1,0), IF((VLOOKUP($C129,'CYP2C19 Haplotypes'!$B$10:$J$27,N$8,0)="Y"),1,0)),"Tested","Untested")</f>
        <v>Untested</v>
      </c>
      <c r="O129" t="str">
        <f>IF(AND(IF((VLOOKUP($B129,'CYP2C19 Haplotypes'!$B$10:$J$27,O$8,0)="Y"),1,0), IF((VLOOKUP($C129,'CYP2C19 Haplotypes'!$B$10:$J$27,O$8,0)="Y"),1,0)),"Tested","Untested")</f>
        <v>Tested</v>
      </c>
      <c r="P129" t="str">
        <f>IF(AND(IF((VLOOKUP($B129,'CYP2C19 Haplotypes'!$B$10:$J$27,P$8,0)="Y"),1,0), IF((VLOOKUP($C129,'CYP2C19 Haplotypes'!$B$10:$J$27,P$8,0)="Y"),1,0)),"Tested","Untested")</f>
        <v>Untested</v>
      </c>
      <c r="Q129" t="str">
        <f>IF(AND(IF((VLOOKUP($B129,'CYP2C19 Haplotypes'!$B$10:$J$27,Q$8,0)="Y"),1,0), IF((VLOOKUP($C129,'CYP2C19 Haplotypes'!$B$10:$J$27,Q$8,0)="Y"),1,0)),"Tested","Untested")</f>
        <v>Untested</v>
      </c>
      <c r="R129" t="str">
        <f>IF(AND(IF((VLOOKUP($B129,'CYP2C19 Haplotypes'!$B$10:$J$27,R$8,0)="Y"),1,0), IF((VLOOKUP($C129,'CYP2C19 Haplotypes'!$B$10:$J$27,R$8,0)="Y"),1,0)),"Tested","Untested")</f>
        <v>Untested</v>
      </c>
      <c r="S129" t="str">
        <f>IF(AND(IF((VLOOKUP($B129,'CYP2C19 Haplotypes'!$B$10:$J$27,S$8,0)="Y"),1,0), IF((VLOOKUP($C129,'CYP2C19 Haplotypes'!$B$10:$J$27,S$8,0)="Y"),1,0)),"Tested","Untested")</f>
        <v>Untested</v>
      </c>
      <c r="T129" t="str">
        <f>IF(AND(IF((VLOOKUP($B129,'CYP2C19 Haplotypes'!$B$10:$J$27,T$8,0)="Y"),1,0), IF((VLOOKUP($C129,'CYP2C19 Haplotypes'!$B$10:$J$27,T$8,0)="Y"),1,0)),"Tested","Untested")</f>
        <v>Tested</v>
      </c>
      <c r="U129" t="str">
        <f>IF(AND(IF((VLOOKUP($B129,'CYP2C19 Haplotypes'!$B$10:$J$27,U$8,0)="Y"),1,0), IF((VLOOKUP($C129,'CYP2C19 Haplotypes'!$B$10:$J$27,U$8,0)="Y"),1,0)),"Tested","Untested")</f>
        <v>Untested</v>
      </c>
      <c r="X129" t="str">
        <f t="shared" si="25"/>
        <v>OK</v>
      </c>
      <c r="Y129" t="str">
        <f t="shared" si="26"/>
        <v>OK</v>
      </c>
      <c r="Z129" t="str">
        <f t="shared" si="27"/>
        <v>OK</v>
      </c>
      <c r="AA129" t="str">
        <f t="shared" si="28"/>
        <v>OK</v>
      </c>
      <c r="AB129" t="str">
        <f t="shared" si="29"/>
        <v>OK</v>
      </c>
      <c r="AC129" t="str">
        <f>IF(AND((S129="Tested"),ISNUMBER(#REF!)),"OK",IF(AND((S129="Tested"),NOT(ISNUMBER(#REF!))),("Missing " &amp; $D129),IF(AND((S129="Untested"),ISNUMBER(#REF!)),("Extra "&amp; $D129),IF(AND((S129="Untested"),NOT(ISNUMBER(#REF!))),"OK","Formula Error"))))</f>
        <v>OK</v>
      </c>
      <c r="AD129" t="str">
        <f t="shared" si="30"/>
        <v>OK</v>
      </c>
      <c r="AE129" t="str">
        <f t="shared" si="31"/>
        <v>OK</v>
      </c>
    </row>
    <row r="130" spans="1:31" ht="12">
      <c r="A130" s="128"/>
      <c r="B130" s="148" t="s">
        <v>81</v>
      </c>
      <c r="C130" s="149" t="s">
        <v>85</v>
      </c>
      <c r="D130" s="157" t="str">
        <f t="shared" si="24"/>
        <v>*7/*11</v>
      </c>
      <c r="E130" s="221"/>
      <c r="F130" s="223"/>
      <c r="G130" s="150"/>
      <c r="H130" s="227"/>
      <c r="I130" s="150"/>
      <c r="J130" s="237">
        <v>0</v>
      </c>
      <c r="K130" s="236"/>
      <c r="L130" s="144"/>
      <c r="N130" t="str">
        <f>IF(AND(IF((VLOOKUP($B130,'CYP2C19 Haplotypes'!$B$10:$J$27,N$8,0)="Y"),1,0), IF((VLOOKUP($C130,'CYP2C19 Haplotypes'!$B$10:$J$27,N$8,0)="Y"),1,0)),"Tested","Untested")</f>
        <v>Untested</v>
      </c>
      <c r="O130" t="str">
        <f>IF(AND(IF((VLOOKUP($B130,'CYP2C19 Haplotypes'!$B$10:$J$27,O$8,0)="Y"),1,0), IF((VLOOKUP($C130,'CYP2C19 Haplotypes'!$B$10:$J$27,O$8,0)="Y"),1,0)),"Tested","Untested")</f>
        <v>Untested</v>
      </c>
      <c r="P130" t="str">
        <f>IF(AND(IF((VLOOKUP($B130,'CYP2C19 Haplotypes'!$B$10:$J$27,P$8,0)="Y"),1,0), IF((VLOOKUP($C130,'CYP2C19 Haplotypes'!$B$10:$J$27,P$8,0)="Y"),1,0)),"Tested","Untested")</f>
        <v>Untested</v>
      </c>
      <c r="Q130" t="str">
        <f>IF(AND(IF((VLOOKUP($B130,'CYP2C19 Haplotypes'!$B$10:$J$27,Q$8,0)="Y"),1,0), IF((VLOOKUP($C130,'CYP2C19 Haplotypes'!$B$10:$J$27,Q$8,0)="Y"),1,0)),"Tested","Untested")</f>
        <v>Untested</v>
      </c>
      <c r="R130" t="str">
        <f>IF(AND(IF((VLOOKUP($B130,'CYP2C19 Haplotypes'!$B$10:$J$27,R$8,0)="Y"),1,0), IF((VLOOKUP($C130,'CYP2C19 Haplotypes'!$B$10:$J$27,R$8,0)="Y"),1,0)),"Tested","Untested")</f>
        <v>Untested</v>
      </c>
      <c r="S130" t="str">
        <f>IF(AND(IF((VLOOKUP($B130,'CYP2C19 Haplotypes'!$B$10:$J$27,S$8,0)="Y"),1,0), IF((VLOOKUP($C130,'CYP2C19 Haplotypes'!$B$10:$J$27,S$8,0)="Y"),1,0)),"Tested","Untested")</f>
        <v>Untested</v>
      </c>
      <c r="T130" t="str">
        <f>IF(AND(IF((VLOOKUP($B130,'CYP2C19 Haplotypes'!$B$10:$J$27,T$8,0)="Y"),1,0), IF((VLOOKUP($C130,'CYP2C19 Haplotypes'!$B$10:$J$27,T$8,0)="Y"),1,0)),"Tested","Untested")</f>
        <v>Tested</v>
      </c>
      <c r="U130" t="str">
        <f>IF(AND(IF((VLOOKUP($B130,'CYP2C19 Haplotypes'!$B$10:$J$27,U$8,0)="Y"),1,0), IF((VLOOKUP($C130,'CYP2C19 Haplotypes'!$B$10:$J$27,U$8,0)="Y"),1,0)),"Tested","Untested")</f>
        <v>Untested</v>
      </c>
      <c r="X130" t="str">
        <f t="shared" si="25"/>
        <v>OK</v>
      </c>
      <c r="Y130" t="str">
        <f t="shared" si="26"/>
        <v>OK</v>
      </c>
      <c r="Z130" t="str">
        <f t="shared" si="27"/>
        <v>OK</v>
      </c>
      <c r="AA130" t="str">
        <f t="shared" si="28"/>
        <v>OK</v>
      </c>
      <c r="AB130" t="str">
        <f t="shared" si="29"/>
        <v>OK</v>
      </c>
      <c r="AC130" t="str">
        <f>IF(AND((S130="Tested"),ISNUMBER(#REF!)),"OK",IF(AND((S130="Tested"),NOT(ISNUMBER(#REF!))),("Missing " &amp; $D130),IF(AND((S130="Untested"),ISNUMBER(#REF!)),("Extra "&amp; $D130),IF(AND((S130="Untested"),NOT(ISNUMBER(#REF!))),"OK","Formula Error"))))</f>
        <v>OK</v>
      </c>
      <c r="AD130" t="str">
        <f t="shared" si="30"/>
        <v>OK</v>
      </c>
      <c r="AE130" t="str">
        <f t="shared" si="31"/>
        <v>OK</v>
      </c>
    </row>
    <row r="131" spans="1:31" ht="12">
      <c r="A131" s="128"/>
      <c r="B131" s="148" t="s">
        <v>81</v>
      </c>
      <c r="C131" s="149" t="s">
        <v>86</v>
      </c>
      <c r="D131" s="157" t="str">
        <f t="shared" si="24"/>
        <v>*7/*12</v>
      </c>
      <c r="E131" s="221">
        <v>0</v>
      </c>
      <c r="F131" s="223">
        <v>0</v>
      </c>
      <c r="G131" s="150"/>
      <c r="H131" s="227">
        <v>0</v>
      </c>
      <c r="I131" s="150"/>
      <c r="J131" s="237"/>
      <c r="K131" s="236"/>
      <c r="L131" s="144"/>
      <c r="N131" t="str">
        <f>IF(AND(IF((VLOOKUP($B131,'CYP2C19 Haplotypes'!$B$10:$J$27,N$8,0)="Y"),1,0), IF((VLOOKUP($C131,'CYP2C19 Haplotypes'!$B$10:$J$27,N$8,0)="Y"),1,0)),"Tested","Untested")</f>
        <v>Tested</v>
      </c>
      <c r="O131" t="str">
        <f>IF(AND(IF((VLOOKUP($B131,'CYP2C19 Haplotypes'!$B$10:$J$27,O$8,0)="Y"),1,0), IF((VLOOKUP($C131,'CYP2C19 Haplotypes'!$B$10:$J$27,O$8,0)="Y"),1,0)),"Tested","Untested")</f>
        <v>Tested</v>
      </c>
      <c r="P131" t="str">
        <f>IF(AND(IF((VLOOKUP($B131,'CYP2C19 Haplotypes'!$B$10:$J$27,P$8,0)="Y"),1,0), IF((VLOOKUP($C131,'CYP2C19 Haplotypes'!$B$10:$J$27,P$8,0)="Y"),1,0)),"Tested","Untested")</f>
        <v>Untested</v>
      </c>
      <c r="Q131" t="str">
        <f>IF(AND(IF((VLOOKUP($B131,'CYP2C19 Haplotypes'!$B$10:$J$27,Q$8,0)="Y"),1,0), IF((VLOOKUP($C131,'CYP2C19 Haplotypes'!$B$10:$J$27,Q$8,0)="Y"),1,0)),"Tested","Untested")</f>
        <v>Tested</v>
      </c>
      <c r="R131" t="str">
        <f>IF(AND(IF((VLOOKUP($B131,'CYP2C19 Haplotypes'!$B$10:$J$27,R$8,0)="Y"),1,0), IF((VLOOKUP($C131,'CYP2C19 Haplotypes'!$B$10:$J$27,R$8,0)="Y"),1,0)),"Tested","Untested")</f>
        <v>Untested</v>
      </c>
      <c r="S131" t="str">
        <f>IF(AND(IF((VLOOKUP($B131,'CYP2C19 Haplotypes'!$B$10:$J$27,S$8,0)="Y"),1,0), IF((VLOOKUP($C131,'CYP2C19 Haplotypes'!$B$10:$J$27,S$8,0)="Y"),1,0)),"Tested","Untested")</f>
        <v>Untested</v>
      </c>
      <c r="T131" t="str">
        <f>IF(AND(IF((VLOOKUP($B131,'CYP2C19 Haplotypes'!$B$10:$J$27,T$8,0)="Y"),1,0), IF((VLOOKUP($C131,'CYP2C19 Haplotypes'!$B$10:$J$27,T$8,0)="Y"),1,0)),"Tested","Untested")</f>
        <v>Untested</v>
      </c>
      <c r="U131" t="str">
        <f>IF(AND(IF((VLOOKUP($B131,'CYP2C19 Haplotypes'!$B$10:$J$27,U$8,0)="Y"),1,0), IF((VLOOKUP($C131,'CYP2C19 Haplotypes'!$B$10:$J$27,U$8,0)="Y"),1,0)),"Tested","Untested")</f>
        <v>Untested</v>
      </c>
      <c r="X131" t="str">
        <f t="shared" si="25"/>
        <v>OK</v>
      </c>
      <c r="Y131" t="str">
        <f t="shared" si="26"/>
        <v>OK</v>
      </c>
      <c r="Z131" t="str">
        <f t="shared" si="27"/>
        <v>OK</v>
      </c>
      <c r="AA131" t="str">
        <f t="shared" si="28"/>
        <v>OK</v>
      </c>
      <c r="AB131" t="str">
        <f t="shared" si="29"/>
        <v>OK</v>
      </c>
      <c r="AC131" t="str">
        <f>IF(AND((S131="Tested"),ISNUMBER(#REF!)),"OK",IF(AND((S131="Tested"),NOT(ISNUMBER(#REF!))),("Missing " &amp; $D131),IF(AND((S131="Untested"),ISNUMBER(#REF!)),("Extra "&amp; $D131),IF(AND((S131="Untested"),NOT(ISNUMBER(#REF!))),"OK","Formula Error"))))</f>
        <v>OK</v>
      </c>
      <c r="AD131" t="str">
        <f t="shared" si="30"/>
        <v>OK</v>
      </c>
      <c r="AE131" t="str">
        <f t="shared" si="31"/>
        <v>OK</v>
      </c>
    </row>
    <row r="132" spans="1:31" ht="12">
      <c r="A132" s="128"/>
      <c r="B132" s="148" t="s">
        <v>81</v>
      </c>
      <c r="C132" s="149" t="s">
        <v>87</v>
      </c>
      <c r="D132" s="157" t="str">
        <f t="shared" si="24"/>
        <v>*7/*13</v>
      </c>
      <c r="E132" s="221"/>
      <c r="F132" s="223">
        <v>0</v>
      </c>
      <c r="G132" s="150"/>
      <c r="H132" s="227"/>
      <c r="I132" s="150"/>
      <c r="J132" s="237"/>
      <c r="K132" s="236"/>
      <c r="L132" s="144"/>
      <c r="N132" t="str">
        <f>IF(AND(IF((VLOOKUP($B132,'CYP2C19 Haplotypes'!$B$10:$J$27,N$8,0)="Y"),1,0), IF((VLOOKUP($C132,'CYP2C19 Haplotypes'!$B$10:$J$27,N$8,0)="Y"),1,0)),"Tested","Untested")</f>
        <v>Untested</v>
      </c>
      <c r="O132" t="str">
        <f>IF(AND(IF((VLOOKUP($B132,'CYP2C19 Haplotypes'!$B$10:$J$27,O$8,0)="Y"),1,0), IF((VLOOKUP($C132,'CYP2C19 Haplotypes'!$B$10:$J$27,O$8,0)="Y"),1,0)),"Tested","Untested")</f>
        <v>Tested</v>
      </c>
      <c r="P132" t="str">
        <f>IF(AND(IF((VLOOKUP($B132,'CYP2C19 Haplotypes'!$B$10:$J$27,P$8,0)="Y"),1,0), IF((VLOOKUP($C132,'CYP2C19 Haplotypes'!$B$10:$J$27,P$8,0)="Y"),1,0)),"Tested","Untested")</f>
        <v>Untested</v>
      </c>
      <c r="Q132" t="str">
        <f>IF(AND(IF((VLOOKUP($B132,'CYP2C19 Haplotypes'!$B$10:$J$27,Q$8,0)="Y"),1,0), IF((VLOOKUP($C132,'CYP2C19 Haplotypes'!$B$10:$J$27,Q$8,0)="Y"),1,0)),"Tested","Untested")</f>
        <v>Untested</v>
      </c>
      <c r="R132" t="str">
        <f>IF(AND(IF((VLOOKUP($B132,'CYP2C19 Haplotypes'!$B$10:$J$27,R$8,0)="Y"),1,0), IF((VLOOKUP($C132,'CYP2C19 Haplotypes'!$B$10:$J$27,R$8,0)="Y"),1,0)),"Tested","Untested")</f>
        <v>Untested</v>
      </c>
      <c r="S132" t="str">
        <f>IF(AND(IF((VLOOKUP($B132,'CYP2C19 Haplotypes'!$B$10:$J$27,S$8,0)="Y"),1,0), IF((VLOOKUP($C132,'CYP2C19 Haplotypes'!$B$10:$J$27,S$8,0)="Y"),1,0)),"Tested","Untested")</f>
        <v>Untested</v>
      </c>
      <c r="T132" t="str">
        <f>IF(AND(IF((VLOOKUP($B132,'CYP2C19 Haplotypes'!$B$10:$J$27,T$8,0)="Y"),1,0), IF((VLOOKUP($C132,'CYP2C19 Haplotypes'!$B$10:$J$27,T$8,0)="Y"),1,0)),"Tested","Untested")</f>
        <v>Untested</v>
      </c>
      <c r="U132" t="str">
        <f>IF(AND(IF((VLOOKUP($B132,'CYP2C19 Haplotypes'!$B$10:$J$27,U$8,0)="Y"),1,0), IF((VLOOKUP($C132,'CYP2C19 Haplotypes'!$B$10:$J$27,U$8,0)="Y"),1,0)),"Tested","Untested")</f>
        <v>Untested</v>
      </c>
      <c r="X132" t="str">
        <f t="shared" si="25"/>
        <v>OK</v>
      </c>
      <c r="Y132" t="str">
        <f t="shared" si="26"/>
        <v>OK</v>
      </c>
      <c r="Z132" t="str">
        <f t="shared" si="27"/>
        <v>OK</v>
      </c>
      <c r="AA132" t="str">
        <f t="shared" si="28"/>
        <v>OK</v>
      </c>
      <c r="AB132" t="str">
        <f t="shared" si="29"/>
        <v>OK</v>
      </c>
      <c r="AC132" t="str">
        <f>IF(AND((S132="Tested"),ISNUMBER(#REF!)),"OK",IF(AND((S132="Tested"),NOT(ISNUMBER(#REF!))),("Missing " &amp; $D132),IF(AND((S132="Untested"),ISNUMBER(#REF!)),("Extra "&amp; $D132),IF(AND((S132="Untested"),NOT(ISNUMBER(#REF!))),"OK","Formula Error"))))</f>
        <v>OK</v>
      </c>
      <c r="AD132" t="str">
        <f t="shared" si="30"/>
        <v>OK</v>
      </c>
      <c r="AE132" t="str">
        <f t="shared" si="31"/>
        <v>OK</v>
      </c>
    </row>
    <row r="133" spans="1:31" ht="12">
      <c r="A133" s="128"/>
      <c r="B133" s="148" t="s">
        <v>81</v>
      </c>
      <c r="C133" s="149" t="s">
        <v>88</v>
      </c>
      <c r="D133" s="157" t="str">
        <f t="shared" si="24"/>
        <v>*7/*14</v>
      </c>
      <c r="E133" s="221"/>
      <c r="F133" s="223">
        <v>0</v>
      </c>
      <c r="G133" s="150"/>
      <c r="H133" s="227"/>
      <c r="I133" s="150"/>
      <c r="J133" s="237">
        <v>0</v>
      </c>
      <c r="K133" s="236"/>
      <c r="L133" s="144"/>
      <c r="N133" t="str">
        <f>IF(AND(IF((VLOOKUP($B133,'CYP2C19 Haplotypes'!$B$10:$J$27,N$8,0)="Y"),1,0), IF((VLOOKUP($C133,'CYP2C19 Haplotypes'!$B$10:$J$27,N$8,0)="Y"),1,0)),"Tested","Untested")</f>
        <v>Untested</v>
      </c>
      <c r="O133" t="str">
        <f>IF(AND(IF((VLOOKUP($B133,'CYP2C19 Haplotypes'!$B$10:$J$27,O$8,0)="Y"),1,0), IF((VLOOKUP($C133,'CYP2C19 Haplotypes'!$B$10:$J$27,O$8,0)="Y"),1,0)),"Tested","Untested")</f>
        <v>Tested</v>
      </c>
      <c r="P133" t="str">
        <f>IF(AND(IF((VLOOKUP($B133,'CYP2C19 Haplotypes'!$B$10:$J$27,P$8,0)="Y"),1,0), IF((VLOOKUP($C133,'CYP2C19 Haplotypes'!$B$10:$J$27,P$8,0)="Y"),1,0)),"Tested","Untested")</f>
        <v>Untested</v>
      </c>
      <c r="Q133" t="str">
        <f>IF(AND(IF((VLOOKUP($B133,'CYP2C19 Haplotypes'!$B$10:$J$27,Q$8,0)="Y"),1,0), IF((VLOOKUP($C133,'CYP2C19 Haplotypes'!$B$10:$J$27,Q$8,0)="Y"),1,0)),"Tested","Untested")</f>
        <v>Untested</v>
      </c>
      <c r="R133" t="str">
        <f>IF(AND(IF((VLOOKUP($B133,'CYP2C19 Haplotypes'!$B$10:$J$27,R$8,0)="Y"),1,0), IF((VLOOKUP($C133,'CYP2C19 Haplotypes'!$B$10:$J$27,R$8,0)="Y"),1,0)),"Tested","Untested")</f>
        <v>Untested</v>
      </c>
      <c r="S133" t="str">
        <f>IF(AND(IF((VLOOKUP($B133,'CYP2C19 Haplotypes'!$B$10:$J$27,S$8,0)="Y"),1,0), IF((VLOOKUP($C133,'CYP2C19 Haplotypes'!$B$10:$J$27,S$8,0)="Y"),1,0)),"Tested","Untested")</f>
        <v>Untested</v>
      </c>
      <c r="T133" t="str">
        <f>IF(AND(IF((VLOOKUP($B133,'CYP2C19 Haplotypes'!$B$10:$J$27,T$8,0)="Y"),1,0), IF((VLOOKUP($C133,'CYP2C19 Haplotypes'!$B$10:$J$27,T$8,0)="Y"),1,0)),"Tested","Untested")</f>
        <v>Tested</v>
      </c>
      <c r="U133" t="str">
        <f>IF(AND(IF((VLOOKUP($B133,'CYP2C19 Haplotypes'!$B$10:$J$27,U$8,0)="Y"),1,0), IF((VLOOKUP($C133,'CYP2C19 Haplotypes'!$B$10:$J$27,U$8,0)="Y"),1,0)),"Tested","Untested")</f>
        <v>Untested</v>
      </c>
      <c r="X133" t="str">
        <f t="shared" si="25"/>
        <v>OK</v>
      </c>
      <c r="Y133" t="str">
        <f t="shared" si="26"/>
        <v>OK</v>
      </c>
      <c r="Z133" t="str">
        <f t="shared" si="27"/>
        <v>OK</v>
      </c>
      <c r="AA133" t="str">
        <f t="shared" si="28"/>
        <v>OK</v>
      </c>
      <c r="AB133" t="str">
        <f t="shared" si="29"/>
        <v>OK</v>
      </c>
      <c r="AC133" t="str">
        <f>IF(AND((S133="Tested"),ISNUMBER(#REF!)),"OK",IF(AND((S133="Tested"),NOT(ISNUMBER(#REF!))),("Missing " &amp; $D133),IF(AND((S133="Untested"),ISNUMBER(#REF!)),("Extra "&amp; $D133),IF(AND((S133="Untested"),NOT(ISNUMBER(#REF!))),"OK","Formula Error"))))</f>
        <v>OK</v>
      </c>
      <c r="AD133" t="str">
        <f t="shared" si="30"/>
        <v>OK</v>
      </c>
      <c r="AE133" t="str">
        <f t="shared" si="31"/>
        <v>OK</v>
      </c>
    </row>
    <row r="134" spans="1:31" ht="12">
      <c r="A134" s="128"/>
      <c r="B134" s="148" t="s">
        <v>81</v>
      </c>
      <c r="C134" s="149" t="s">
        <v>89</v>
      </c>
      <c r="D134" s="157" t="str">
        <f t="shared" si="24"/>
        <v>*7/*15</v>
      </c>
      <c r="E134" s="221"/>
      <c r="F134" s="223">
        <v>0</v>
      </c>
      <c r="G134" s="150"/>
      <c r="H134" s="227"/>
      <c r="I134" s="150"/>
      <c r="J134" s="237"/>
      <c r="K134" s="236"/>
      <c r="L134" s="144"/>
      <c r="N134" t="str">
        <f>IF(AND(IF((VLOOKUP($B134,'CYP2C19 Haplotypes'!$B$10:$J$27,N$8,0)="Y"),1,0), IF((VLOOKUP($C134,'CYP2C19 Haplotypes'!$B$10:$J$27,N$8,0)="Y"),1,0)),"Tested","Untested")</f>
        <v>Untested</v>
      </c>
      <c r="O134" t="str">
        <f>IF(AND(IF((VLOOKUP($B134,'CYP2C19 Haplotypes'!$B$10:$J$27,O$8,0)="Y"),1,0), IF((VLOOKUP($C134,'CYP2C19 Haplotypes'!$B$10:$J$27,O$8,0)="Y"),1,0)),"Tested","Untested")</f>
        <v>Tested</v>
      </c>
      <c r="P134" t="str">
        <f>IF(AND(IF((VLOOKUP($B134,'CYP2C19 Haplotypes'!$B$10:$J$27,P$8,0)="Y"),1,0), IF((VLOOKUP($C134,'CYP2C19 Haplotypes'!$B$10:$J$27,P$8,0)="Y"),1,0)),"Tested","Untested")</f>
        <v>Untested</v>
      </c>
      <c r="Q134" t="str">
        <f>IF(AND(IF((VLOOKUP($B134,'CYP2C19 Haplotypes'!$B$10:$J$27,Q$8,0)="Y"),1,0), IF((VLOOKUP($C134,'CYP2C19 Haplotypes'!$B$10:$J$27,Q$8,0)="Y"),1,0)),"Tested","Untested")</f>
        <v>Untested</v>
      </c>
      <c r="R134" t="str">
        <f>IF(AND(IF((VLOOKUP($B134,'CYP2C19 Haplotypes'!$B$10:$J$27,R$8,0)="Y"),1,0), IF((VLOOKUP($C134,'CYP2C19 Haplotypes'!$B$10:$J$27,R$8,0)="Y"),1,0)),"Tested","Untested")</f>
        <v>Untested</v>
      </c>
      <c r="S134" t="str">
        <f>IF(AND(IF((VLOOKUP($B134,'CYP2C19 Haplotypes'!$B$10:$J$27,S$8,0)="Y"),1,0), IF((VLOOKUP($C134,'CYP2C19 Haplotypes'!$B$10:$J$27,S$8,0)="Y"),1,0)),"Tested","Untested")</f>
        <v>Untested</v>
      </c>
      <c r="T134" t="str">
        <f>IF(AND(IF((VLOOKUP($B134,'CYP2C19 Haplotypes'!$B$10:$J$27,T$8,0)="Y"),1,0), IF((VLOOKUP($C134,'CYP2C19 Haplotypes'!$B$10:$J$27,T$8,0)="Y"),1,0)),"Tested","Untested")</f>
        <v>Untested</v>
      </c>
      <c r="U134" t="str">
        <f>IF(AND(IF((VLOOKUP($B134,'CYP2C19 Haplotypes'!$B$10:$J$27,U$8,0)="Y"),1,0), IF((VLOOKUP($C134,'CYP2C19 Haplotypes'!$B$10:$J$27,U$8,0)="Y"),1,0)),"Tested","Untested")</f>
        <v>Untested</v>
      </c>
      <c r="X134" t="str">
        <f t="shared" si="25"/>
        <v>OK</v>
      </c>
      <c r="Y134" t="str">
        <f t="shared" si="26"/>
        <v>OK</v>
      </c>
      <c r="Z134" t="str">
        <f t="shared" si="27"/>
        <v>OK</v>
      </c>
      <c r="AA134" t="str">
        <f t="shared" si="28"/>
        <v>OK</v>
      </c>
      <c r="AB134" t="str">
        <f t="shared" si="29"/>
        <v>OK</v>
      </c>
      <c r="AC134" t="str">
        <f>IF(AND((S134="Tested"),ISNUMBER(#REF!)),"OK",IF(AND((S134="Tested"),NOT(ISNUMBER(#REF!))),("Missing " &amp; $D134),IF(AND((S134="Untested"),ISNUMBER(#REF!)),("Extra "&amp; $D134),IF(AND((S134="Untested"),NOT(ISNUMBER(#REF!))),"OK","Formula Error"))))</f>
        <v>OK</v>
      </c>
      <c r="AD134" t="str">
        <f t="shared" si="30"/>
        <v>OK</v>
      </c>
      <c r="AE134" t="str">
        <f t="shared" si="31"/>
        <v>OK</v>
      </c>
    </row>
    <row r="135" spans="1:31" ht="12">
      <c r="A135" s="128"/>
      <c r="B135" s="148" t="s">
        <v>81</v>
      </c>
      <c r="C135" s="149" t="s">
        <v>90</v>
      </c>
      <c r="D135" s="157" t="str">
        <f t="shared" si="24"/>
        <v>*7/*17</v>
      </c>
      <c r="E135" s="221">
        <v>0</v>
      </c>
      <c r="F135" s="223">
        <v>0</v>
      </c>
      <c r="G135" s="150"/>
      <c r="H135" s="227">
        <v>0</v>
      </c>
      <c r="I135" s="150"/>
      <c r="J135" s="237">
        <v>0</v>
      </c>
      <c r="K135" s="236">
        <v>0</v>
      </c>
      <c r="L135" s="144"/>
      <c r="N135" t="str">
        <f>IF(AND(IF((VLOOKUP($B135,'CYP2C19 Haplotypes'!$B$10:$J$27,N$8,0)="Y"),1,0), IF((VLOOKUP($C135,'CYP2C19 Haplotypes'!$B$10:$J$27,N$8,0)="Y"),1,0)),"Tested","Untested")</f>
        <v>Tested</v>
      </c>
      <c r="O135" t="str">
        <f>IF(AND(IF((VLOOKUP($B135,'CYP2C19 Haplotypes'!$B$10:$J$27,O$8,0)="Y"),1,0), IF((VLOOKUP($C135,'CYP2C19 Haplotypes'!$B$10:$J$27,O$8,0)="Y"),1,0)),"Tested","Untested")</f>
        <v>Tested</v>
      </c>
      <c r="P135" t="str">
        <f>IF(AND(IF((VLOOKUP($B135,'CYP2C19 Haplotypes'!$B$10:$J$27,P$8,0)="Y"),1,0), IF((VLOOKUP($C135,'CYP2C19 Haplotypes'!$B$10:$J$27,P$8,0)="Y"),1,0)),"Tested","Untested")</f>
        <v>Untested</v>
      </c>
      <c r="Q135" t="str">
        <f>IF(AND(IF((VLOOKUP($B135,'CYP2C19 Haplotypes'!$B$10:$J$27,Q$8,0)="Y"),1,0), IF((VLOOKUP($C135,'CYP2C19 Haplotypes'!$B$10:$J$27,Q$8,0)="Y"),1,0)),"Tested","Untested")</f>
        <v>Tested</v>
      </c>
      <c r="R135" t="str">
        <f>IF(AND(IF((VLOOKUP($B135,'CYP2C19 Haplotypes'!$B$10:$J$27,R$8,0)="Y"),1,0), IF((VLOOKUP($C135,'CYP2C19 Haplotypes'!$B$10:$J$27,R$8,0)="Y"),1,0)),"Tested","Untested")</f>
        <v>Untested</v>
      </c>
      <c r="S135" t="str">
        <f>IF(AND(IF((VLOOKUP($B135,'CYP2C19 Haplotypes'!$B$10:$J$27,S$8,0)="Y"),1,0), IF((VLOOKUP($C135,'CYP2C19 Haplotypes'!$B$10:$J$27,S$8,0)="Y"),1,0)),"Tested","Untested")</f>
        <v>Untested</v>
      </c>
      <c r="T135" t="str">
        <f>IF(AND(IF((VLOOKUP($B135,'CYP2C19 Haplotypes'!$B$10:$J$27,T$8,0)="Y"),1,0), IF((VLOOKUP($C135,'CYP2C19 Haplotypes'!$B$10:$J$27,T$8,0)="Y"),1,0)),"Tested","Untested")</f>
        <v>Tested</v>
      </c>
      <c r="U135" t="str">
        <f>IF(AND(IF((VLOOKUP($B135,'CYP2C19 Haplotypes'!$B$10:$J$27,U$8,0)="Y"),1,0), IF((VLOOKUP($C135,'CYP2C19 Haplotypes'!$B$10:$J$27,U$8,0)="Y"),1,0)),"Tested","Untested")</f>
        <v>Tested</v>
      </c>
      <c r="X135" t="str">
        <f t="shared" si="25"/>
        <v>OK</v>
      </c>
      <c r="Y135" t="str">
        <f t="shared" si="26"/>
        <v>OK</v>
      </c>
      <c r="Z135" t="str">
        <f t="shared" si="27"/>
        <v>OK</v>
      </c>
      <c r="AA135" t="str">
        <f t="shared" si="28"/>
        <v>OK</v>
      </c>
      <c r="AB135" t="str">
        <f t="shared" si="29"/>
        <v>OK</v>
      </c>
      <c r="AC135" t="str">
        <f>IF(AND((S135="Tested"),ISNUMBER(#REF!)),"OK",IF(AND((S135="Tested"),NOT(ISNUMBER(#REF!))),("Missing " &amp; $D135),IF(AND((S135="Untested"),ISNUMBER(#REF!)),("Extra "&amp; $D135),IF(AND((S135="Untested"),NOT(ISNUMBER(#REF!))),"OK","Formula Error"))))</f>
        <v>OK</v>
      </c>
      <c r="AD135" t="str">
        <f t="shared" si="30"/>
        <v>OK</v>
      </c>
      <c r="AE135" t="str">
        <f t="shared" si="31"/>
        <v>OK</v>
      </c>
    </row>
    <row r="136" spans="1:31" ht="12">
      <c r="A136" s="128"/>
      <c r="B136" s="148" t="s">
        <v>82</v>
      </c>
      <c r="C136" s="149" t="s">
        <v>82</v>
      </c>
      <c r="D136" s="157" t="str">
        <f t="shared" si="24"/>
        <v>*8/*8</v>
      </c>
      <c r="E136" s="221">
        <v>0</v>
      </c>
      <c r="F136" s="223">
        <v>0</v>
      </c>
      <c r="G136" s="150"/>
      <c r="H136" s="227">
        <v>1</v>
      </c>
      <c r="I136" s="150">
        <v>0</v>
      </c>
      <c r="J136" s="237">
        <v>0</v>
      </c>
      <c r="K136" s="236">
        <v>0</v>
      </c>
      <c r="L136" s="144"/>
      <c r="N136" t="str">
        <f>IF(AND(IF((VLOOKUP($B136,'CYP2C19 Haplotypes'!$B$10:$J$27,N$8,0)="Y"),1,0), IF((VLOOKUP($C136,'CYP2C19 Haplotypes'!$B$10:$J$27,N$8,0)="Y"),1,0)),"Tested","Untested")</f>
        <v>Tested</v>
      </c>
      <c r="O136" t="str">
        <f>IF(AND(IF((VLOOKUP($B136,'CYP2C19 Haplotypes'!$B$10:$J$27,O$8,0)="Y"),1,0), IF((VLOOKUP($C136,'CYP2C19 Haplotypes'!$B$10:$J$27,O$8,0)="Y"),1,0)),"Tested","Untested")</f>
        <v>Tested</v>
      </c>
      <c r="P136" t="str">
        <f>IF(AND(IF((VLOOKUP($B136,'CYP2C19 Haplotypes'!$B$10:$J$27,P$8,0)="Y"),1,0), IF((VLOOKUP($C136,'CYP2C19 Haplotypes'!$B$10:$J$27,P$8,0)="Y"),1,0)),"Tested","Untested")</f>
        <v>Untested</v>
      </c>
      <c r="Q136" t="str">
        <f>IF(AND(IF((VLOOKUP($B136,'CYP2C19 Haplotypes'!$B$10:$J$27,Q$8,0)="Y"),1,0), IF((VLOOKUP($C136,'CYP2C19 Haplotypes'!$B$10:$J$27,Q$8,0)="Y"),1,0)),"Tested","Untested")</f>
        <v>Tested</v>
      </c>
      <c r="R136" t="str">
        <f>IF(AND(IF((VLOOKUP($B136,'CYP2C19 Haplotypes'!$B$10:$J$27,R$8,0)="Y"),1,0), IF((VLOOKUP($C136,'CYP2C19 Haplotypes'!$B$10:$J$27,R$8,0)="Y"),1,0)),"Tested","Untested")</f>
        <v>Tested</v>
      </c>
      <c r="S136" t="str">
        <f>IF(AND(IF((VLOOKUP($B136,'CYP2C19 Haplotypes'!$B$10:$J$27,S$8,0)="Y"),1,0), IF((VLOOKUP($C136,'CYP2C19 Haplotypes'!$B$10:$J$27,S$8,0)="Y"),1,0)),"Tested","Untested")</f>
        <v>Untested</v>
      </c>
      <c r="T136" t="str">
        <f>IF(AND(IF((VLOOKUP($B136,'CYP2C19 Haplotypes'!$B$10:$J$27,T$8,0)="Y"),1,0), IF((VLOOKUP($C136,'CYP2C19 Haplotypes'!$B$10:$J$27,T$8,0)="Y"),1,0)),"Tested","Untested")</f>
        <v>Tested</v>
      </c>
      <c r="U136" t="str">
        <f>IF(AND(IF((VLOOKUP($B136,'CYP2C19 Haplotypes'!$B$10:$J$27,U$8,0)="Y"),1,0), IF((VLOOKUP($C136,'CYP2C19 Haplotypes'!$B$10:$J$27,U$8,0)="Y"),1,0)),"Tested","Untested")</f>
        <v>Tested</v>
      </c>
      <c r="X136" t="str">
        <f t="shared" si="25"/>
        <v>OK</v>
      </c>
      <c r="Y136" t="str">
        <f t="shared" si="26"/>
        <v>OK</v>
      </c>
      <c r="Z136" t="str">
        <f t="shared" si="27"/>
        <v>OK</v>
      </c>
      <c r="AA136" t="str">
        <f t="shared" si="28"/>
        <v>OK</v>
      </c>
      <c r="AB136" t="str">
        <f t="shared" si="29"/>
        <v>OK</v>
      </c>
      <c r="AC136" t="str">
        <f>IF(AND((S136="Tested"),ISNUMBER(#REF!)),"OK",IF(AND((S136="Tested"),NOT(ISNUMBER(#REF!))),("Missing " &amp; $D136),IF(AND((S136="Untested"),ISNUMBER(#REF!)),("Extra "&amp; $D136),IF(AND((S136="Untested"),NOT(ISNUMBER(#REF!))),"OK","Formula Error"))))</f>
        <v>OK</v>
      </c>
      <c r="AD136" t="str">
        <f t="shared" si="30"/>
        <v>OK</v>
      </c>
      <c r="AE136" t="str">
        <f t="shared" si="31"/>
        <v>OK</v>
      </c>
    </row>
    <row r="137" spans="1:31" ht="12">
      <c r="A137" s="128"/>
      <c r="B137" s="148" t="s">
        <v>82</v>
      </c>
      <c r="C137" s="149" t="s">
        <v>83</v>
      </c>
      <c r="D137" s="157" t="str">
        <f t="shared" si="24"/>
        <v>*8/*9</v>
      </c>
      <c r="E137" s="221">
        <v>0</v>
      </c>
      <c r="F137" s="223">
        <v>0</v>
      </c>
      <c r="G137" s="150"/>
      <c r="H137" s="227"/>
      <c r="I137" s="150"/>
      <c r="J137" s="237">
        <v>0</v>
      </c>
      <c r="K137" s="236"/>
      <c r="L137" s="144"/>
      <c r="N137" t="str">
        <f>IF(AND(IF((VLOOKUP($B137,'CYP2C19 Haplotypes'!$B$10:$J$27,N$8,0)="Y"),1,0), IF((VLOOKUP($C137,'CYP2C19 Haplotypes'!$B$10:$J$27,N$8,0)="Y"),1,0)),"Tested","Untested")</f>
        <v>Tested</v>
      </c>
      <c r="O137" t="str">
        <f>IF(AND(IF((VLOOKUP($B137,'CYP2C19 Haplotypes'!$B$10:$J$27,O$8,0)="Y"),1,0), IF((VLOOKUP($C137,'CYP2C19 Haplotypes'!$B$10:$J$27,O$8,0)="Y"),1,0)),"Tested","Untested")</f>
        <v>Tested</v>
      </c>
      <c r="P137" t="str">
        <f>IF(AND(IF((VLOOKUP($B137,'CYP2C19 Haplotypes'!$B$10:$J$27,P$8,0)="Y"),1,0), IF((VLOOKUP($C137,'CYP2C19 Haplotypes'!$B$10:$J$27,P$8,0)="Y"),1,0)),"Tested","Untested")</f>
        <v>Untested</v>
      </c>
      <c r="Q137" t="str">
        <f>IF(AND(IF((VLOOKUP($B137,'CYP2C19 Haplotypes'!$B$10:$J$27,Q$8,0)="Y"),1,0), IF((VLOOKUP($C137,'CYP2C19 Haplotypes'!$B$10:$J$27,Q$8,0)="Y"),1,0)),"Tested","Untested")</f>
        <v>Untested</v>
      </c>
      <c r="R137" t="str">
        <f>IF(AND(IF((VLOOKUP($B137,'CYP2C19 Haplotypes'!$B$10:$J$27,R$8,0)="Y"),1,0), IF((VLOOKUP($C137,'CYP2C19 Haplotypes'!$B$10:$J$27,R$8,0)="Y"),1,0)),"Tested","Untested")</f>
        <v>Untested</v>
      </c>
      <c r="S137" t="str">
        <f>IF(AND(IF((VLOOKUP($B137,'CYP2C19 Haplotypes'!$B$10:$J$27,S$8,0)="Y"),1,0), IF((VLOOKUP($C137,'CYP2C19 Haplotypes'!$B$10:$J$27,S$8,0)="Y"),1,0)),"Tested","Untested")</f>
        <v>Untested</v>
      </c>
      <c r="T137" t="str">
        <f>IF(AND(IF((VLOOKUP($B137,'CYP2C19 Haplotypes'!$B$10:$J$27,T$8,0)="Y"),1,0), IF((VLOOKUP($C137,'CYP2C19 Haplotypes'!$B$10:$J$27,T$8,0)="Y"),1,0)),"Tested","Untested")</f>
        <v>Tested</v>
      </c>
      <c r="U137" t="str">
        <f>IF(AND(IF((VLOOKUP($B137,'CYP2C19 Haplotypes'!$B$10:$J$27,U$8,0)="Y"),1,0), IF((VLOOKUP($C137,'CYP2C19 Haplotypes'!$B$10:$J$27,U$8,0)="Y"),1,0)),"Tested","Untested")</f>
        <v>Untested</v>
      </c>
      <c r="X137" t="str">
        <f t="shared" si="25"/>
        <v>OK</v>
      </c>
      <c r="Y137" t="str">
        <f t="shared" si="26"/>
        <v>OK</v>
      </c>
      <c r="Z137" t="str">
        <f t="shared" si="27"/>
        <v>OK</v>
      </c>
      <c r="AA137" t="str">
        <f t="shared" si="28"/>
        <v>OK</v>
      </c>
      <c r="AB137" t="str">
        <f t="shared" si="29"/>
        <v>OK</v>
      </c>
      <c r="AC137" t="str">
        <f>IF(AND((S137="Tested"),ISNUMBER(#REF!)),"OK",IF(AND((S137="Tested"),NOT(ISNUMBER(#REF!))),("Missing " &amp; $D137),IF(AND((S137="Untested"),ISNUMBER(#REF!)),("Extra "&amp; $D137),IF(AND((S137="Untested"),NOT(ISNUMBER(#REF!))),"OK","Formula Error"))))</f>
        <v>OK</v>
      </c>
      <c r="AD137" t="str">
        <f t="shared" si="30"/>
        <v>OK</v>
      </c>
      <c r="AE137" t="str">
        <f t="shared" si="31"/>
        <v>OK</v>
      </c>
    </row>
    <row r="138" spans="1:31" ht="12">
      <c r="A138" s="128"/>
      <c r="B138" s="148" t="s">
        <v>82</v>
      </c>
      <c r="C138" s="149" t="s">
        <v>84</v>
      </c>
      <c r="D138" s="157" t="str">
        <f t="shared" ref="D138:D169" si="32">(B138&amp;"/")&amp;C138</f>
        <v>*8/*10</v>
      </c>
      <c r="E138" s="221"/>
      <c r="F138" s="223">
        <v>0</v>
      </c>
      <c r="G138" s="150"/>
      <c r="H138" s="227"/>
      <c r="I138" s="150">
        <v>0</v>
      </c>
      <c r="J138" s="237">
        <v>0</v>
      </c>
      <c r="K138" s="236"/>
      <c r="L138" s="144"/>
      <c r="N138" t="str">
        <f>IF(AND(IF((VLOOKUP($B138,'CYP2C19 Haplotypes'!$B$10:$J$27,N$8,0)="Y"),1,0), IF((VLOOKUP($C138,'CYP2C19 Haplotypes'!$B$10:$J$27,N$8,0)="Y"),1,0)),"Tested","Untested")</f>
        <v>Untested</v>
      </c>
      <c r="O138" t="str">
        <f>IF(AND(IF((VLOOKUP($B138,'CYP2C19 Haplotypes'!$B$10:$J$27,O$8,0)="Y"),1,0), IF((VLOOKUP($C138,'CYP2C19 Haplotypes'!$B$10:$J$27,O$8,0)="Y"),1,0)),"Tested","Untested")</f>
        <v>Tested</v>
      </c>
      <c r="P138" t="str">
        <f>IF(AND(IF((VLOOKUP($B138,'CYP2C19 Haplotypes'!$B$10:$J$27,P$8,0)="Y"),1,0), IF((VLOOKUP($C138,'CYP2C19 Haplotypes'!$B$10:$J$27,P$8,0)="Y"),1,0)),"Tested","Untested")</f>
        <v>Untested</v>
      </c>
      <c r="Q138" t="str">
        <f>IF(AND(IF((VLOOKUP($B138,'CYP2C19 Haplotypes'!$B$10:$J$27,Q$8,0)="Y"),1,0), IF((VLOOKUP($C138,'CYP2C19 Haplotypes'!$B$10:$J$27,Q$8,0)="Y"),1,0)),"Tested","Untested")</f>
        <v>Untested</v>
      </c>
      <c r="R138" t="str">
        <f>IF(AND(IF((VLOOKUP($B138,'CYP2C19 Haplotypes'!$B$10:$J$27,R$8,0)="Y"),1,0), IF((VLOOKUP($C138,'CYP2C19 Haplotypes'!$B$10:$J$27,R$8,0)="Y"),1,0)),"Tested","Untested")</f>
        <v>Tested</v>
      </c>
      <c r="S138" t="str">
        <f>IF(AND(IF((VLOOKUP($B138,'CYP2C19 Haplotypes'!$B$10:$J$27,S$8,0)="Y"),1,0), IF((VLOOKUP($C138,'CYP2C19 Haplotypes'!$B$10:$J$27,S$8,0)="Y"),1,0)),"Tested","Untested")</f>
        <v>Untested</v>
      </c>
      <c r="T138" t="str">
        <f>IF(AND(IF((VLOOKUP($B138,'CYP2C19 Haplotypes'!$B$10:$J$27,T$8,0)="Y"),1,0), IF((VLOOKUP($C138,'CYP2C19 Haplotypes'!$B$10:$J$27,T$8,0)="Y"),1,0)),"Tested","Untested")</f>
        <v>Tested</v>
      </c>
      <c r="U138" t="str">
        <f>IF(AND(IF((VLOOKUP($B138,'CYP2C19 Haplotypes'!$B$10:$J$27,U$8,0)="Y"),1,0), IF((VLOOKUP($C138,'CYP2C19 Haplotypes'!$B$10:$J$27,U$8,0)="Y"),1,0)),"Tested","Untested")</f>
        <v>Untested</v>
      </c>
      <c r="X138" t="str">
        <f t="shared" ref="X138:X169" si="33">IF(AND((N138="Tested"),ISNUMBER(E138)),"OK",IF(AND((N138="Tested"),NOT(ISNUMBER(E138))),("Missing " &amp; $D138),IF(AND((N138="Untested"),ISNUMBER(E138)),("Extra "&amp; $D138),IF(AND((N138="Untested"),NOT(ISNUMBER(E138))),"OK","Formula Error"))))</f>
        <v>OK</v>
      </c>
      <c r="Y138" t="str">
        <f t="shared" ref="Y138:Y169" si="34">IF(AND((O138="Tested"),ISNUMBER(F138)),"OK",IF(AND((O138="Tested"),NOT(ISNUMBER(F138))),("Missing " &amp; $D138),IF(AND((O138="Untested"),ISNUMBER(F138)),("Extra "&amp; $D138),IF(AND((O138="Untested"),NOT(ISNUMBER(F138))),"OK","Formula Error"))))</f>
        <v>OK</v>
      </c>
      <c r="Z138" t="str">
        <f t="shared" ref="Z138:Z169" si="35">IF(AND((P138="Tested"),ISNUMBER(G138)),"OK",IF(AND((P138="Tested"),NOT(ISNUMBER(G138))),("Missing " &amp; $D138),IF(AND((P138="Untested"),ISNUMBER(G138)),("Extra "&amp; $D138),IF(AND((P138="Untested"),NOT(ISNUMBER(G138))),"OK","Formula Error"))))</f>
        <v>OK</v>
      </c>
      <c r="AA138" t="str">
        <f t="shared" ref="AA138:AA169" si="36">IF(AND((Q138="Tested"),ISNUMBER(H138)),"OK",IF(AND((Q138="Tested"),NOT(ISNUMBER(H138))),("Missing " &amp; $D138),IF(AND((Q138="Untested"),ISNUMBER(H138)),("Extra "&amp; $D138),IF(AND((Q138="Untested"),NOT(ISNUMBER(H138))),"OK","Formula Error"))))</f>
        <v>OK</v>
      </c>
      <c r="AB138" t="str">
        <f t="shared" ref="AB138:AB169" si="37">IF(AND((R138="Tested"),ISNUMBER(I138)),"OK",IF(AND((R138="Tested"),NOT(ISNUMBER(I138))),("Missing " &amp; $D138),IF(AND((R138="Untested"),ISNUMBER(I138)),("Extra "&amp; $D138),IF(AND((R138="Untested"),NOT(ISNUMBER(I138))),"OK","Formula Error"))))</f>
        <v>OK</v>
      </c>
      <c r="AC138" t="str">
        <f>IF(AND((S138="Tested"),ISNUMBER(#REF!)),"OK",IF(AND((S138="Tested"),NOT(ISNUMBER(#REF!))),("Missing " &amp; $D138),IF(AND((S138="Untested"),ISNUMBER(#REF!)),("Extra "&amp; $D138),IF(AND((S138="Untested"),NOT(ISNUMBER(#REF!))),"OK","Formula Error"))))</f>
        <v>OK</v>
      </c>
      <c r="AD138" t="str">
        <f t="shared" ref="AD138:AD169" si="38">IF(AND((T138="Tested"),ISNUMBER(J138)),"OK",IF(AND((T138="Tested"),NOT(ISNUMBER(J138))),("Missing " &amp; $D138),IF(AND((T138="Untested"),ISNUMBER(J138)),("Extra "&amp; $D138),IF(AND((T138="Untested"),NOT(ISNUMBER(J138))),"OK","Formula Error"))))</f>
        <v>OK</v>
      </c>
      <c r="AE138" t="str">
        <f t="shared" ref="AE138:AE169" si="39">IF(AND((U138="Tested"),ISNUMBER(K138)),"OK",IF(AND((U138="Tested"),NOT(ISNUMBER(K138))),("Missing " &amp; $D138),IF(AND((U138="Untested"),ISNUMBER(K138)),("Extra "&amp; $D138),IF(AND((U138="Untested"),NOT(ISNUMBER(K138))),"OK","Formula Error"))))</f>
        <v>OK</v>
      </c>
    </row>
    <row r="139" spans="1:31" ht="12">
      <c r="A139" s="128"/>
      <c r="B139" s="148" t="s">
        <v>82</v>
      </c>
      <c r="C139" s="149" t="s">
        <v>85</v>
      </c>
      <c r="D139" s="157" t="str">
        <f t="shared" si="32"/>
        <v>*8/*11</v>
      </c>
      <c r="E139" s="221"/>
      <c r="F139" s="223"/>
      <c r="G139" s="150"/>
      <c r="H139" s="227"/>
      <c r="I139" s="150"/>
      <c r="J139" s="237">
        <v>0</v>
      </c>
      <c r="K139" s="236"/>
      <c r="L139" s="144"/>
      <c r="N139" t="str">
        <f>IF(AND(IF((VLOOKUP($B139,'CYP2C19 Haplotypes'!$B$10:$J$27,N$8,0)="Y"),1,0), IF((VLOOKUP($C139,'CYP2C19 Haplotypes'!$B$10:$J$27,N$8,0)="Y"),1,0)),"Tested","Untested")</f>
        <v>Untested</v>
      </c>
      <c r="O139" t="str">
        <f>IF(AND(IF((VLOOKUP($B139,'CYP2C19 Haplotypes'!$B$10:$J$27,O$8,0)="Y"),1,0), IF((VLOOKUP($C139,'CYP2C19 Haplotypes'!$B$10:$J$27,O$8,0)="Y"),1,0)),"Tested","Untested")</f>
        <v>Untested</v>
      </c>
      <c r="P139" t="str">
        <f>IF(AND(IF((VLOOKUP($B139,'CYP2C19 Haplotypes'!$B$10:$J$27,P$8,0)="Y"),1,0), IF((VLOOKUP($C139,'CYP2C19 Haplotypes'!$B$10:$J$27,P$8,0)="Y"),1,0)),"Tested","Untested")</f>
        <v>Untested</v>
      </c>
      <c r="Q139" t="str">
        <f>IF(AND(IF((VLOOKUP($B139,'CYP2C19 Haplotypes'!$B$10:$J$27,Q$8,0)="Y"),1,0), IF((VLOOKUP($C139,'CYP2C19 Haplotypes'!$B$10:$J$27,Q$8,0)="Y"),1,0)),"Tested","Untested")</f>
        <v>Untested</v>
      </c>
      <c r="R139" t="str">
        <f>IF(AND(IF((VLOOKUP($B139,'CYP2C19 Haplotypes'!$B$10:$J$27,R$8,0)="Y"),1,0), IF((VLOOKUP($C139,'CYP2C19 Haplotypes'!$B$10:$J$27,R$8,0)="Y"),1,0)),"Tested","Untested")</f>
        <v>Untested</v>
      </c>
      <c r="S139" t="str">
        <f>IF(AND(IF((VLOOKUP($B139,'CYP2C19 Haplotypes'!$B$10:$J$27,S$8,0)="Y"),1,0), IF((VLOOKUP($C139,'CYP2C19 Haplotypes'!$B$10:$J$27,S$8,0)="Y"),1,0)),"Tested","Untested")</f>
        <v>Untested</v>
      </c>
      <c r="T139" t="str">
        <f>IF(AND(IF((VLOOKUP($B139,'CYP2C19 Haplotypes'!$B$10:$J$27,T$8,0)="Y"),1,0), IF((VLOOKUP($C139,'CYP2C19 Haplotypes'!$B$10:$J$27,T$8,0)="Y"),1,0)),"Tested","Untested")</f>
        <v>Tested</v>
      </c>
      <c r="U139" t="str">
        <f>IF(AND(IF((VLOOKUP($B139,'CYP2C19 Haplotypes'!$B$10:$J$27,U$8,0)="Y"),1,0), IF((VLOOKUP($C139,'CYP2C19 Haplotypes'!$B$10:$J$27,U$8,0)="Y"),1,0)),"Tested","Untested")</f>
        <v>Untested</v>
      </c>
      <c r="X139" t="str">
        <f t="shared" si="33"/>
        <v>OK</v>
      </c>
      <c r="Y139" t="str">
        <f t="shared" si="34"/>
        <v>OK</v>
      </c>
      <c r="Z139" t="str">
        <f t="shared" si="35"/>
        <v>OK</v>
      </c>
      <c r="AA139" t="str">
        <f t="shared" si="36"/>
        <v>OK</v>
      </c>
      <c r="AB139" t="str">
        <f t="shared" si="37"/>
        <v>OK</v>
      </c>
      <c r="AC139" t="str">
        <f>IF(AND((S139="Tested"),ISNUMBER(#REF!)),"OK",IF(AND((S139="Tested"),NOT(ISNUMBER(#REF!))),("Missing " &amp; $D139),IF(AND((S139="Untested"),ISNUMBER(#REF!)),("Extra "&amp; $D139),IF(AND((S139="Untested"),NOT(ISNUMBER(#REF!))),"OK","Formula Error"))))</f>
        <v>OK</v>
      </c>
      <c r="AD139" t="str">
        <f t="shared" si="38"/>
        <v>OK</v>
      </c>
      <c r="AE139" t="str">
        <f t="shared" si="39"/>
        <v>OK</v>
      </c>
    </row>
    <row r="140" spans="1:31" ht="12">
      <c r="A140" s="128"/>
      <c r="B140" s="148" t="s">
        <v>82</v>
      </c>
      <c r="C140" s="149" t="s">
        <v>86</v>
      </c>
      <c r="D140" s="157" t="str">
        <f t="shared" si="32"/>
        <v>*8/*12</v>
      </c>
      <c r="E140" s="221">
        <v>0</v>
      </c>
      <c r="F140" s="223">
        <v>0</v>
      </c>
      <c r="G140" s="150"/>
      <c r="H140" s="227">
        <v>0</v>
      </c>
      <c r="I140" s="150"/>
      <c r="J140" s="237"/>
      <c r="K140" s="236"/>
      <c r="L140" s="144"/>
      <c r="N140" t="str">
        <f>IF(AND(IF((VLOOKUP($B140,'CYP2C19 Haplotypes'!$B$10:$J$27,N$8,0)="Y"),1,0), IF((VLOOKUP($C140,'CYP2C19 Haplotypes'!$B$10:$J$27,N$8,0)="Y"),1,0)),"Tested","Untested")</f>
        <v>Tested</v>
      </c>
      <c r="O140" t="str">
        <f>IF(AND(IF((VLOOKUP($B140,'CYP2C19 Haplotypes'!$B$10:$J$27,O$8,0)="Y"),1,0), IF((VLOOKUP($C140,'CYP2C19 Haplotypes'!$B$10:$J$27,O$8,0)="Y"),1,0)),"Tested","Untested")</f>
        <v>Tested</v>
      </c>
      <c r="P140" t="str">
        <f>IF(AND(IF((VLOOKUP($B140,'CYP2C19 Haplotypes'!$B$10:$J$27,P$8,0)="Y"),1,0), IF((VLOOKUP($C140,'CYP2C19 Haplotypes'!$B$10:$J$27,P$8,0)="Y"),1,0)),"Tested","Untested")</f>
        <v>Untested</v>
      </c>
      <c r="Q140" t="str">
        <f>IF(AND(IF((VLOOKUP($B140,'CYP2C19 Haplotypes'!$B$10:$J$27,Q$8,0)="Y"),1,0), IF((VLOOKUP($C140,'CYP2C19 Haplotypes'!$B$10:$J$27,Q$8,0)="Y"),1,0)),"Tested","Untested")</f>
        <v>Tested</v>
      </c>
      <c r="R140" t="str">
        <f>IF(AND(IF((VLOOKUP($B140,'CYP2C19 Haplotypes'!$B$10:$J$27,R$8,0)="Y"),1,0), IF((VLOOKUP($C140,'CYP2C19 Haplotypes'!$B$10:$J$27,R$8,0)="Y"),1,0)),"Tested","Untested")</f>
        <v>Untested</v>
      </c>
      <c r="S140" t="str">
        <f>IF(AND(IF((VLOOKUP($B140,'CYP2C19 Haplotypes'!$B$10:$J$27,S$8,0)="Y"),1,0), IF((VLOOKUP($C140,'CYP2C19 Haplotypes'!$B$10:$J$27,S$8,0)="Y"),1,0)),"Tested","Untested")</f>
        <v>Untested</v>
      </c>
      <c r="T140" t="str">
        <f>IF(AND(IF((VLOOKUP($B140,'CYP2C19 Haplotypes'!$B$10:$J$27,T$8,0)="Y"),1,0), IF((VLOOKUP($C140,'CYP2C19 Haplotypes'!$B$10:$J$27,T$8,0)="Y"),1,0)),"Tested","Untested")</f>
        <v>Untested</v>
      </c>
      <c r="U140" t="str">
        <f>IF(AND(IF((VLOOKUP($B140,'CYP2C19 Haplotypes'!$B$10:$J$27,U$8,0)="Y"),1,0), IF((VLOOKUP($C140,'CYP2C19 Haplotypes'!$B$10:$J$27,U$8,0)="Y"),1,0)),"Tested","Untested")</f>
        <v>Untested</v>
      </c>
      <c r="X140" t="str">
        <f t="shared" si="33"/>
        <v>OK</v>
      </c>
      <c r="Y140" t="str">
        <f t="shared" si="34"/>
        <v>OK</v>
      </c>
      <c r="Z140" t="str">
        <f t="shared" si="35"/>
        <v>OK</v>
      </c>
      <c r="AA140" t="str">
        <f t="shared" si="36"/>
        <v>OK</v>
      </c>
      <c r="AB140" t="str">
        <f t="shared" si="37"/>
        <v>OK</v>
      </c>
      <c r="AC140" t="str">
        <f>IF(AND((S140="Tested"),ISNUMBER(#REF!)),"OK",IF(AND((S140="Tested"),NOT(ISNUMBER(#REF!))),("Missing " &amp; $D140),IF(AND((S140="Untested"),ISNUMBER(#REF!)),("Extra "&amp; $D140),IF(AND((S140="Untested"),NOT(ISNUMBER(#REF!))),"OK","Formula Error"))))</f>
        <v>OK</v>
      </c>
      <c r="AD140" t="str">
        <f t="shared" si="38"/>
        <v>OK</v>
      </c>
      <c r="AE140" t="str">
        <f t="shared" si="39"/>
        <v>OK</v>
      </c>
    </row>
    <row r="141" spans="1:31" ht="12">
      <c r="A141" s="128"/>
      <c r="B141" s="148" t="s">
        <v>82</v>
      </c>
      <c r="C141" s="149" t="s">
        <v>87</v>
      </c>
      <c r="D141" s="157" t="str">
        <f t="shared" si="32"/>
        <v>*8/*13</v>
      </c>
      <c r="E141" s="221"/>
      <c r="F141" s="223">
        <v>0</v>
      </c>
      <c r="G141" s="150"/>
      <c r="H141" s="227"/>
      <c r="I141" s="150"/>
      <c r="J141" s="237"/>
      <c r="K141" s="236"/>
      <c r="L141" s="144"/>
      <c r="N141" t="str">
        <f>IF(AND(IF((VLOOKUP($B141,'CYP2C19 Haplotypes'!$B$10:$J$27,N$8,0)="Y"),1,0), IF((VLOOKUP($C141,'CYP2C19 Haplotypes'!$B$10:$J$27,N$8,0)="Y"),1,0)),"Tested","Untested")</f>
        <v>Untested</v>
      </c>
      <c r="O141" t="str">
        <f>IF(AND(IF((VLOOKUP($B141,'CYP2C19 Haplotypes'!$B$10:$J$27,O$8,0)="Y"),1,0), IF((VLOOKUP($C141,'CYP2C19 Haplotypes'!$B$10:$J$27,O$8,0)="Y"),1,0)),"Tested","Untested")</f>
        <v>Tested</v>
      </c>
      <c r="P141" t="str">
        <f>IF(AND(IF((VLOOKUP($B141,'CYP2C19 Haplotypes'!$B$10:$J$27,P$8,0)="Y"),1,0), IF((VLOOKUP($C141,'CYP2C19 Haplotypes'!$B$10:$J$27,P$8,0)="Y"),1,0)),"Tested","Untested")</f>
        <v>Untested</v>
      </c>
      <c r="Q141" t="str">
        <f>IF(AND(IF((VLOOKUP($B141,'CYP2C19 Haplotypes'!$B$10:$J$27,Q$8,0)="Y"),1,0), IF((VLOOKUP($C141,'CYP2C19 Haplotypes'!$B$10:$J$27,Q$8,0)="Y"),1,0)),"Tested","Untested")</f>
        <v>Untested</v>
      </c>
      <c r="R141" t="str">
        <f>IF(AND(IF((VLOOKUP($B141,'CYP2C19 Haplotypes'!$B$10:$J$27,R$8,0)="Y"),1,0), IF((VLOOKUP($C141,'CYP2C19 Haplotypes'!$B$10:$J$27,R$8,0)="Y"),1,0)),"Tested","Untested")</f>
        <v>Untested</v>
      </c>
      <c r="S141" t="str">
        <f>IF(AND(IF((VLOOKUP($B141,'CYP2C19 Haplotypes'!$B$10:$J$27,S$8,0)="Y"),1,0), IF((VLOOKUP($C141,'CYP2C19 Haplotypes'!$B$10:$J$27,S$8,0)="Y"),1,0)),"Tested","Untested")</f>
        <v>Untested</v>
      </c>
      <c r="T141" t="str">
        <f>IF(AND(IF((VLOOKUP($B141,'CYP2C19 Haplotypes'!$B$10:$J$27,T$8,0)="Y"),1,0), IF((VLOOKUP($C141,'CYP2C19 Haplotypes'!$B$10:$J$27,T$8,0)="Y"),1,0)),"Tested","Untested")</f>
        <v>Untested</v>
      </c>
      <c r="U141" t="str">
        <f>IF(AND(IF((VLOOKUP($B141,'CYP2C19 Haplotypes'!$B$10:$J$27,U$8,0)="Y"),1,0), IF((VLOOKUP($C141,'CYP2C19 Haplotypes'!$B$10:$J$27,U$8,0)="Y"),1,0)),"Tested","Untested")</f>
        <v>Untested</v>
      </c>
      <c r="X141" t="str">
        <f t="shared" si="33"/>
        <v>OK</v>
      </c>
      <c r="Y141" t="str">
        <f t="shared" si="34"/>
        <v>OK</v>
      </c>
      <c r="Z141" t="str">
        <f t="shared" si="35"/>
        <v>OK</v>
      </c>
      <c r="AA141" t="str">
        <f t="shared" si="36"/>
        <v>OK</v>
      </c>
      <c r="AB141" t="str">
        <f t="shared" si="37"/>
        <v>OK</v>
      </c>
      <c r="AC141" t="str">
        <f>IF(AND((S141="Tested"),ISNUMBER(#REF!)),"OK",IF(AND((S141="Tested"),NOT(ISNUMBER(#REF!))),("Missing " &amp; $D141),IF(AND((S141="Untested"),ISNUMBER(#REF!)),("Extra "&amp; $D141),IF(AND((S141="Untested"),NOT(ISNUMBER(#REF!))),"OK","Formula Error"))))</f>
        <v>OK</v>
      </c>
      <c r="AD141" t="str">
        <f t="shared" si="38"/>
        <v>OK</v>
      </c>
      <c r="AE141" t="str">
        <f t="shared" si="39"/>
        <v>OK</v>
      </c>
    </row>
    <row r="142" spans="1:31" ht="12">
      <c r="A142" s="128"/>
      <c r="B142" s="148" t="s">
        <v>82</v>
      </c>
      <c r="C142" s="149" t="s">
        <v>88</v>
      </c>
      <c r="D142" s="157" t="str">
        <f t="shared" si="32"/>
        <v>*8/*14</v>
      </c>
      <c r="E142" s="221"/>
      <c r="F142" s="223">
        <v>0</v>
      </c>
      <c r="G142" s="150"/>
      <c r="H142" s="227"/>
      <c r="I142" s="150"/>
      <c r="J142" s="237">
        <v>0</v>
      </c>
      <c r="K142" s="236"/>
      <c r="L142" s="144"/>
      <c r="N142" t="str">
        <f>IF(AND(IF((VLOOKUP($B142,'CYP2C19 Haplotypes'!$B$10:$J$27,N$8,0)="Y"),1,0), IF((VLOOKUP($C142,'CYP2C19 Haplotypes'!$B$10:$J$27,N$8,0)="Y"),1,0)),"Tested","Untested")</f>
        <v>Untested</v>
      </c>
      <c r="O142" t="str">
        <f>IF(AND(IF((VLOOKUP($B142,'CYP2C19 Haplotypes'!$B$10:$J$27,O$8,0)="Y"),1,0), IF((VLOOKUP($C142,'CYP2C19 Haplotypes'!$B$10:$J$27,O$8,0)="Y"),1,0)),"Tested","Untested")</f>
        <v>Tested</v>
      </c>
      <c r="P142" t="str">
        <f>IF(AND(IF((VLOOKUP($B142,'CYP2C19 Haplotypes'!$B$10:$J$27,P$8,0)="Y"),1,0), IF((VLOOKUP($C142,'CYP2C19 Haplotypes'!$B$10:$J$27,P$8,0)="Y"),1,0)),"Tested","Untested")</f>
        <v>Untested</v>
      </c>
      <c r="Q142" t="str">
        <f>IF(AND(IF((VLOOKUP($B142,'CYP2C19 Haplotypes'!$B$10:$J$27,Q$8,0)="Y"),1,0), IF((VLOOKUP($C142,'CYP2C19 Haplotypes'!$B$10:$J$27,Q$8,0)="Y"),1,0)),"Tested","Untested")</f>
        <v>Untested</v>
      </c>
      <c r="R142" t="str">
        <f>IF(AND(IF((VLOOKUP($B142,'CYP2C19 Haplotypes'!$B$10:$J$27,R$8,0)="Y"),1,0), IF((VLOOKUP($C142,'CYP2C19 Haplotypes'!$B$10:$J$27,R$8,0)="Y"),1,0)),"Tested","Untested")</f>
        <v>Untested</v>
      </c>
      <c r="S142" t="str">
        <f>IF(AND(IF((VLOOKUP($B142,'CYP2C19 Haplotypes'!$B$10:$J$27,S$8,0)="Y"),1,0), IF((VLOOKUP($C142,'CYP2C19 Haplotypes'!$B$10:$J$27,S$8,0)="Y"),1,0)),"Tested","Untested")</f>
        <v>Untested</v>
      </c>
      <c r="T142" t="str">
        <f>IF(AND(IF((VLOOKUP($B142,'CYP2C19 Haplotypes'!$B$10:$J$27,T$8,0)="Y"),1,0), IF((VLOOKUP($C142,'CYP2C19 Haplotypes'!$B$10:$J$27,T$8,0)="Y"),1,0)),"Tested","Untested")</f>
        <v>Tested</v>
      </c>
      <c r="U142" t="str">
        <f>IF(AND(IF((VLOOKUP($B142,'CYP2C19 Haplotypes'!$B$10:$J$27,U$8,0)="Y"),1,0), IF((VLOOKUP($C142,'CYP2C19 Haplotypes'!$B$10:$J$27,U$8,0)="Y"),1,0)),"Tested","Untested")</f>
        <v>Untested</v>
      </c>
      <c r="X142" t="str">
        <f t="shared" si="33"/>
        <v>OK</v>
      </c>
      <c r="Y142" t="str">
        <f t="shared" si="34"/>
        <v>OK</v>
      </c>
      <c r="Z142" t="str">
        <f t="shared" si="35"/>
        <v>OK</v>
      </c>
      <c r="AA142" t="str">
        <f t="shared" si="36"/>
        <v>OK</v>
      </c>
      <c r="AB142" t="str">
        <f t="shared" si="37"/>
        <v>OK</v>
      </c>
      <c r="AC142" t="str">
        <f>IF(AND((S142="Tested"),ISNUMBER(#REF!)),"OK",IF(AND((S142="Tested"),NOT(ISNUMBER(#REF!))),("Missing " &amp; $D142),IF(AND((S142="Untested"),ISNUMBER(#REF!)),("Extra "&amp; $D142),IF(AND((S142="Untested"),NOT(ISNUMBER(#REF!))),"OK","Formula Error"))))</f>
        <v>OK</v>
      </c>
      <c r="AD142" t="str">
        <f t="shared" si="38"/>
        <v>OK</v>
      </c>
      <c r="AE142" t="str">
        <f t="shared" si="39"/>
        <v>OK</v>
      </c>
    </row>
    <row r="143" spans="1:31" ht="12">
      <c r="A143" s="128"/>
      <c r="B143" s="148" t="s">
        <v>82</v>
      </c>
      <c r="C143" s="149" t="s">
        <v>89</v>
      </c>
      <c r="D143" s="157" t="str">
        <f t="shared" si="32"/>
        <v>*8/*15</v>
      </c>
      <c r="E143" s="221"/>
      <c r="F143" s="223">
        <v>0</v>
      </c>
      <c r="G143" s="150"/>
      <c r="H143" s="227"/>
      <c r="I143" s="150"/>
      <c r="J143" s="237"/>
      <c r="K143" s="236"/>
      <c r="L143" s="144"/>
      <c r="N143" t="str">
        <f>IF(AND(IF((VLOOKUP($B143,'CYP2C19 Haplotypes'!$B$10:$J$27,N$8,0)="Y"),1,0), IF((VLOOKUP($C143,'CYP2C19 Haplotypes'!$B$10:$J$27,N$8,0)="Y"),1,0)),"Tested","Untested")</f>
        <v>Untested</v>
      </c>
      <c r="O143" t="str">
        <f>IF(AND(IF((VLOOKUP($B143,'CYP2C19 Haplotypes'!$B$10:$J$27,O$8,0)="Y"),1,0), IF((VLOOKUP($C143,'CYP2C19 Haplotypes'!$B$10:$J$27,O$8,0)="Y"),1,0)),"Tested","Untested")</f>
        <v>Tested</v>
      </c>
      <c r="P143" t="str">
        <f>IF(AND(IF((VLOOKUP($B143,'CYP2C19 Haplotypes'!$B$10:$J$27,P$8,0)="Y"),1,0), IF((VLOOKUP($C143,'CYP2C19 Haplotypes'!$B$10:$J$27,P$8,0)="Y"),1,0)),"Tested","Untested")</f>
        <v>Untested</v>
      </c>
      <c r="Q143" t="str">
        <f>IF(AND(IF((VLOOKUP($B143,'CYP2C19 Haplotypes'!$B$10:$J$27,Q$8,0)="Y"),1,0), IF((VLOOKUP($C143,'CYP2C19 Haplotypes'!$B$10:$J$27,Q$8,0)="Y"),1,0)),"Tested","Untested")</f>
        <v>Untested</v>
      </c>
      <c r="R143" t="str">
        <f>IF(AND(IF((VLOOKUP($B143,'CYP2C19 Haplotypes'!$B$10:$J$27,R$8,0)="Y"),1,0), IF((VLOOKUP($C143,'CYP2C19 Haplotypes'!$B$10:$J$27,R$8,0)="Y"),1,0)),"Tested","Untested")</f>
        <v>Untested</v>
      </c>
      <c r="S143" t="str">
        <f>IF(AND(IF((VLOOKUP($B143,'CYP2C19 Haplotypes'!$B$10:$J$27,S$8,0)="Y"),1,0), IF((VLOOKUP($C143,'CYP2C19 Haplotypes'!$B$10:$J$27,S$8,0)="Y"),1,0)),"Tested","Untested")</f>
        <v>Untested</v>
      </c>
      <c r="T143" t="str">
        <f>IF(AND(IF((VLOOKUP($B143,'CYP2C19 Haplotypes'!$B$10:$J$27,T$8,0)="Y"),1,0), IF((VLOOKUP($C143,'CYP2C19 Haplotypes'!$B$10:$J$27,T$8,0)="Y"),1,0)),"Tested","Untested")</f>
        <v>Untested</v>
      </c>
      <c r="U143" t="str">
        <f>IF(AND(IF((VLOOKUP($B143,'CYP2C19 Haplotypes'!$B$10:$J$27,U$8,0)="Y"),1,0), IF((VLOOKUP($C143,'CYP2C19 Haplotypes'!$B$10:$J$27,U$8,0)="Y"),1,0)),"Tested","Untested")</f>
        <v>Untested</v>
      </c>
      <c r="X143" t="str">
        <f t="shared" si="33"/>
        <v>OK</v>
      </c>
      <c r="Y143" t="str">
        <f t="shared" si="34"/>
        <v>OK</v>
      </c>
      <c r="Z143" t="str">
        <f t="shared" si="35"/>
        <v>OK</v>
      </c>
      <c r="AA143" t="str">
        <f t="shared" si="36"/>
        <v>OK</v>
      </c>
      <c r="AB143" t="str">
        <f t="shared" si="37"/>
        <v>OK</v>
      </c>
      <c r="AC143" t="str">
        <f>IF(AND((S143="Tested"),ISNUMBER(#REF!)),"OK",IF(AND((S143="Tested"),NOT(ISNUMBER(#REF!))),("Missing " &amp; $D143),IF(AND((S143="Untested"),ISNUMBER(#REF!)),("Extra "&amp; $D143),IF(AND((S143="Untested"),NOT(ISNUMBER(#REF!))),"OK","Formula Error"))))</f>
        <v>OK</v>
      </c>
      <c r="AD143" t="str">
        <f t="shared" si="38"/>
        <v>OK</v>
      </c>
      <c r="AE143" t="str">
        <f t="shared" si="39"/>
        <v>OK</v>
      </c>
    </row>
    <row r="144" spans="1:31" ht="12">
      <c r="A144" s="128"/>
      <c r="B144" s="148" t="s">
        <v>82</v>
      </c>
      <c r="C144" s="149" t="s">
        <v>90</v>
      </c>
      <c r="D144" s="157" t="str">
        <f t="shared" si="32"/>
        <v>*8/*17</v>
      </c>
      <c r="E144" s="221">
        <v>0</v>
      </c>
      <c r="F144" s="223">
        <v>0</v>
      </c>
      <c r="G144" s="150"/>
      <c r="H144" s="227">
        <v>20</v>
      </c>
      <c r="I144" s="150">
        <v>1</v>
      </c>
      <c r="J144" s="237">
        <v>0</v>
      </c>
      <c r="K144" s="236">
        <v>0</v>
      </c>
      <c r="L144" s="144"/>
      <c r="N144" t="str">
        <f>IF(AND(IF((VLOOKUP($B144,'CYP2C19 Haplotypes'!$B$10:$J$27,N$8,0)="Y"),1,0), IF((VLOOKUP($C144,'CYP2C19 Haplotypes'!$B$10:$J$27,N$8,0)="Y"),1,0)),"Tested","Untested")</f>
        <v>Tested</v>
      </c>
      <c r="O144" t="str">
        <f>IF(AND(IF((VLOOKUP($B144,'CYP2C19 Haplotypes'!$B$10:$J$27,O$8,0)="Y"),1,0), IF((VLOOKUP($C144,'CYP2C19 Haplotypes'!$B$10:$J$27,O$8,0)="Y"),1,0)),"Tested","Untested")</f>
        <v>Tested</v>
      </c>
      <c r="P144" t="str">
        <f>IF(AND(IF((VLOOKUP($B144,'CYP2C19 Haplotypes'!$B$10:$J$27,P$8,0)="Y"),1,0), IF((VLOOKUP($C144,'CYP2C19 Haplotypes'!$B$10:$J$27,P$8,0)="Y"),1,0)),"Tested","Untested")</f>
        <v>Untested</v>
      </c>
      <c r="Q144" t="str">
        <f>IF(AND(IF((VLOOKUP($B144,'CYP2C19 Haplotypes'!$B$10:$J$27,Q$8,0)="Y"),1,0), IF((VLOOKUP($C144,'CYP2C19 Haplotypes'!$B$10:$J$27,Q$8,0)="Y"),1,0)),"Tested","Untested")</f>
        <v>Tested</v>
      </c>
      <c r="R144" t="str">
        <f>IF(AND(IF((VLOOKUP($B144,'CYP2C19 Haplotypes'!$B$10:$J$27,R$8,0)="Y"),1,0), IF((VLOOKUP($C144,'CYP2C19 Haplotypes'!$B$10:$J$27,R$8,0)="Y"),1,0)),"Tested","Untested")</f>
        <v>Tested</v>
      </c>
      <c r="S144" t="str">
        <f>IF(AND(IF((VLOOKUP($B144,'CYP2C19 Haplotypes'!$B$10:$J$27,S$8,0)="Y"),1,0), IF((VLOOKUP($C144,'CYP2C19 Haplotypes'!$B$10:$J$27,S$8,0)="Y"),1,0)),"Tested","Untested")</f>
        <v>Untested</v>
      </c>
      <c r="T144" t="str">
        <f>IF(AND(IF((VLOOKUP($B144,'CYP2C19 Haplotypes'!$B$10:$J$27,T$8,0)="Y"),1,0), IF((VLOOKUP($C144,'CYP2C19 Haplotypes'!$B$10:$J$27,T$8,0)="Y"),1,0)),"Tested","Untested")</f>
        <v>Tested</v>
      </c>
      <c r="U144" t="str">
        <f>IF(AND(IF((VLOOKUP($B144,'CYP2C19 Haplotypes'!$B$10:$J$27,U$8,0)="Y"),1,0), IF((VLOOKUP($C144,'CYP2C19 Haplotypes'!$B$10:$J$27,U$8,0)="Y"),1,0)),"Tested","Untested")</f>
        <v>Tested</v>
      </c>
      <c r="X144" t="str">
        <f t="shared" si="33"/>
        <v>OK</v>
      </c>
      <c r="Y144" t="str">
        <f t="shared" si="34"/>
        <v>OK</v>
      </c>
      <c r="Z144" t="str">
        <f t="shared" si="35"/>
        <v>OK</v>
      </c>
      <c r="AA144" t="str">
        <f t="shared" si="36"/>
        <v>OK</v>
      </c>
      <c r="AB144" t="str">
        <f t="shared" si="37"/>
        <v>OK</v>
      </c>
      <c r="AC144" t="str">
        <f>IF(AND((S144="Tested"),ISNUMBER(#REF!)),"OK",IF(AND((S144="Tested"),NOT(ISNUMBER(#REF!))),("Missing " &amp; $D144),IF(AND((S144="Untested"),ISNUMBER(#REF!)),("Extra "&amp; $D144),IF(AND((S144="Untested"),NOT(ISNUMBER(#REF!))),"OK","Formula Error"))))</f>
        <v>OK</v>
      </c>
      <c r="AD144" t="str">
        <f t="shared" si="38"/>
        <v>OK</v>
      </c>
      <c r="AE144" t="str">
        <f t="shared" si="39"/>
        <v>OK</v>
      </c>
    </row>
    <row r="145" spans="1:31" ht="12">
      <c r="A145" s="128"/>
      <c r="B145" s="148" t="s">
        <v>83</v>
      </c>
      <c r="C145" s="149" t="s">
        <v>83</v>
      </c>
      <c r="D145" s="157" t="str">
        <f t="shared" si="32"/>
        <v>*9/*9</v>
      </c>
      <c r="E145" s="221">
        <v>0</v>
      </c>
      <c r="F145" s="223">
        <v>0</v>
      </c>
      <c r="G145" s="150"/>
      <c r="H145" s="227"/>
      <c r="I145" s="150"/>
      <c r="J145" s="237">
        <v>0</v>
      </c>
      <c r="K145" s="236"/>
      <c r="L145" s="144"/>
      <c r="N145" t="str">
        <f>IF(AND(IF((VLOOKUP($B145,'CYP2C19 Haplotypes'!$B$10:$J$27,N$8,0)="Y"),1,0), IF((VLOOKUP($C145,'CYP2C19 Haplotypes'!$B$10:$J$27,N$8,0)="Y"),1,0)),"Tested","Untested")</f>
        <v>Tested</v>
      </c>
      <c r="O145" t="str">
        <f>IF(AND(IF((VLOOKUP($B145,'CYP2C19 Haplotypes'!$B$10:$J$27,O$8,0)="Y"),1,0), IF((VLOOKUP($C145,'CYP2C19 Haplotypes'!$B$10:$J$27,O$8,0)="Y"),1,0)),"Tested","Untested")</f>
        <v>Tested</v>
      </c>
      <c r="P145" t="str">
        <f>IF(AND(IF((VLOOKUP($B145,'CYP2C19 Haplotypes'!$B$10:$J$27,P$8,0)="Y"),1,0), IF((VLOOKUP($C145,'CYP2C19 Haplotypes'!$B$10:$J$27,P$8,0)="Y"),1,0)),"Tested","Untested")</f>
        <v>Untested</v>
      </c>
      <c r="Q145" t="str">
        <f>IF(AND(IF((VLOOKUP($B145,'CYP2C19 Haplotypes'!$B$10:$J$27,Q$8,0)="Y"),1,0), IF((VLOOKUP($C145,'CYP2C19 Haplotypes'!$B$10:$J$27,Q$8,0)="Y"),1,0)),"Tested","Untested")</f>
        <v>Untested</v>
      </c>
      <c r="R145" t="str">
        <f>IF(AND(IF((VLOOKUP($B145,'CYP2C19 Haplotypes'!$B$10:$J$27,R$8,0)="Y"),1,0), IF((VLOOKUP($C145,'CYP2C19 Haplotypes'!$B$10:$J$27,R$8,0)="Y"),1,0)),"Tested","Untested")</f>
        <v>Untested</v>
      </c>
      <c r="S145" t="str">
        <f>IF(AND(IF((VLOOKUP($B145,'CYP2C19 Haplotypes'!$B$10:$J$27,S$8,0)="Y"),1,0), IF((VLOOKUP($C145,'CYP2C19 Haplotypes'!$B$10:$J$27,S$8,0)="Y"),1,0)),"Tested","Untested")</f>
        <v>Untested</v>
      </c>
      <c r="T145" t="str">
        <f>IF(AND(IF((VLOOKUP($B145,'CYP2C19 Haplotypes'!$B$10:$J$27,T$8,0)="Y"),1,0), IF((VLOOKUP($C145,'CYP2C19 Haplotypes'!$B$10:$J$27,T$8,0)="Y"),1,0)),"Tested","Untested")</f>
        <v>Tested</v>
      </c>
      <c r="U145" t="str">
        <f>IF(AND(IF((VLOOKUP($B145,'CYP2C19 Haplotypes'!$B$10:$J$27,U$8,0)="Y"),1,0), IF((VLOOKUP($C145,'CYP2C19 Haplotypes'!$B$10:$J$27,U$8,0)="Y"),1,0)),"Tested","Untested")</f>
        <v>Untested</v>
      </c>
      <c r="X145" t="str">
        <f t="shared" si="33"/>
        <v>OK</v>
      </c>
      <c r="Y145" t="str">
        <f t="shared" si="34"/>
        <v>OK</v>
      </c>
      <c r="Z145" t="str">
        <f t="shared" si="35"/>
        <v>OK</v>
      </c>
      <c r="AA145" t="str">
        <f t="shared" si="36"/>
        <v>OK</v>
      </c>
      <c r="AB145" t="str">
        <f t="shared" si="37"/>
        <v>OK</v>
      </c>
      <c r="AC145" t="str">
        <f>IF(AND((S145="Tested"),ISNUMBER(#REF!)),"OK",IF(AND((S145="Tested"),NOT(ISNUMBER(#REF!))),("Missing " &amp; $D145),IF(AND((S145="Untested"),ISNUMBER(#REF!)),("Extra "&amp; $D145),IF(AND((S145="Untested"),NOT(ISNUMBER(#REF!))),"OK","Formula Error"))))</f>
        <v>OK</v>
      </c>
      <c r="AD145" t="str">
        <f t="shared" si="38"/>
        <v>OK</v>
      </c>
      <c r="AE145" t="str">
        <f t="shared" si="39"/>
        <v>OK</v>
      </c>
    </row>
    <row r="146" spans="1:31" ht="12">
      <c r="A146" s="128"/>
      <c r="B146" s="148" t="s">
        <v>83</v>
      </c>
      <c r="C146" s="149" t="s">
        <v>84</v>
      </c>
      <c r="D146" s="157" t="str">
        <f t="shared" si="32"/>
        <v>*9/*10</v>
      </c>
      <c r="E146" s="221"/>
      <c r="F146" s="223">
        <v>0</v>
      </c>
      <c r="G146" s="150"/>
      <c r="H146" s="227"/>
      <c r="I146" s="150"/>
      <c r="J146" s="237">
        <v>0</v>
      </c>
      <c r="K146" s="236"/>
      <c r="L146" s="144"/>
      <c r="N146" t="str">
        <f>IF(AND(IF((VLOOKUP($B146,'CYP2C19 Haplotypes'!$B$10:$J$27,N$8,0)="Y"),1,0), IF((VLOOKUP($C146,'CYP2C19 Haplotypes'!$B$10:$J$27,N$8,0)="Y"),1,0)),"Tested","Untested")</f>
        <v>Untested</v>
      </c>
      <c r="O146" t="str">
        <f>IF(AND(IF((VLOOKUP($B146,'CYP2C19 Haplotypes'!$B$10:$J$27,O$8,0)="Y"),1,0), IF((VLOOKUP($C146,'CYP2C19 Haplotypes'!$B$10:$J$27,O$8,0)="Y"),1,0)),"Tested","Untested")</f>
        <v>Tested</v>
      </c>
      <c r="P146" t="str">
        <f>IF(AND(IF((VLOOKUP($B146,'CYP2C19 Haplotypes'!$B$10:$J$27,P$8,0)="Y"),1,0), IF((VLOOKUP($C146,'CYP2C19 Haplotypes'!$B$10:$J$27,P$8,0)="Y"),1,0)),"Tested","Untested")</f>
        <v>Untested</v>
      </c>
      <c r="Q146" t="str">
        <f>IF(AND(IF((VLOOKUP($B146,'CYP2C19 Haplotypes'!$B$10:$J$27,Q$8,0)="Y"),1,0), IF((VLOOKUP($C146,'CYP2C19 Haplotypes'!$B$10:$J$27,Q$8,0)="Y"),1,0)),"Tested","Untested")</f>
        <v>Untested</v>
      </c>
      <c r="R146" t="str">
        <f>IF(AND(IF((VLOOKUP($B146,'CYP2C19 Haplotypes'!$B$10:$J$27,R$8,0)="Y"),1,0), IF((VLOOKUP($C146,'CYP2C19 Haplotypes'!$B$10:$J$27,R$8,0)="Y"),1,0)),"Tested","Untested")</f>
        <v>Untested</v>
      </c>
      <c r="S146" t="str">
        <f>IF(AND(IF((VLOOKUP($B146,'CYP2C19 Haplotypes'!$B$10:$J$27,S$8,0)="Y"),1,0), IF((VLOOKUP($C146,'CYP2C19 Haplotypes'!$B$10:$J$27,S$8,0)="Y"),1,0)),"Tested","Untested")</f>
        <v>Untested</v>
      </c>
      <c r="T146" t="str">
        <f>IF(AND(IF((VLOOKUP($B146,'CYP2C19 Haplotypes'!$B$10:$J$27,T$8,0)="Y"),1,0), IF((VLOOKUP($C146,'CYP2C19 Haplotypes'!$B$10:$J$27,T$8,0)="Y"),1,0)),"Tested","Untested")</f>
        <v>Tested</v>
      </c>
      <c r="U146" t="str">
        <f>IF(AND(IF((VLOOKUP($B146,'CYP2C19 Haplotypes'!$B$10:$J$27,U$8,0)="Y"),1,0), IF((VLOOKUP($C146,'CYP2C19 Haplotypes'!$B$10:$J$27,U$8,0)="Y"),1,0)),"Tested","Untested")</f>
        <v>Untested</v>
      </c>
      <c r="X146" t="str">
        <f t="shared" si="33"/>
        <v>OK</v>
      </c>
      <c r="Y146" t="str">
        <f t="shared" si="34"/>
        <v>OK</v>
      </c>
      <c r="Z146" t="str">
        <f t="shared" si="35"/>
        <v>OK</v>
      </c>
      <c r="AA146" t="str">
        <f t="shared" si="36"/>
        <v>OK</v>
      </c>
      <c r="AB146" t="str">
        <f t="shared" si="37"/>
        <v>OK</v>
      </c>
      <c r="AC146" t="str">
        <f>IF(AND((S146="Tested"),ISNUMBER(#REF!)),"OK",IF(AND((S146="Tested"),NOT(ISNUMBER(#REF!))),("Missing " &amp; $D146),IF(AND((S146="Untested"),ISNUMBER(#REF!)),("Extra "&amp; $D146),IF(AND((S146="Untested"),NOT(ISNUMBER(#REF!))),"OK","Formula Error"))))</f>
        <v>OK</v>
      </c>
      <c r="AD146" t="str">
        <f t="shared" si="38"/>
        <v>OK</v>
      </c>
      <c r="AE146" t="str">
        <f t="shared" si="39"/>
        <v>OK</v>
      </c>
    </row>
    <row r="147" spans="1:31" ht="12">
      <c r="A147" s="128"/>
      <c r="B147" s="148" t="s">
        <v>83</v>
      </c>
      <c r="C147" s="149" t="s">
        <v>85</v>
      </c>
      <c r="D147" s="157" t="str">
        <f t="shared" si="32"/>
        <v>*9/*11</v>
      </c>
      <c r="E147" s="221"/>
      <c r="F147" s="223"/>
      <c r="G147" s="150"/>
      <c r="H147" s="227"/>
      <c r="I147" s="150"/>
      <c r="J147" s="237">
        <v>0</v>
      </c>
      <c r="K147" s="236"/>
      <c r="L147" s="144"/>
      <c r="N147" t="str">
        <f>IF(AND(IF((VLOOKUP($B147,'CYP2C19 Haplotypes'!$B$10:$J$27,N$8,0)="Y"),1,0), IF((VLOOKUP($C147,'CYP2C19 Haplotypes'!$B$10:$J$27,N$8,0)="Y"),1,0)),"Tested","Untested")</f>
        <v>Untested</v>
      </c>
      <c r="O147" t="str">
        <f>IF(AND(IF((VLOOKUP($B147,'CYP2C19 Haplotypes'!$B$10:$J$27,O$8,0)="Y"),1,0), IF((VLOOKUP($C147,'CYP2C19 Haplotypes'!$B$10:$J$27,O$8,0)="Y"),1,0)),"Tested","Untested")</f>
        <v>Untested</v>
      </c>
      <c r="P147" t="str">
        <f>IF(AND(IF((VLOOKUP($B147,'CYP2C19 Haplotypes'!$B$10:$J$27,P$8,0)="Y"),1,0), IF((VLOOKUP($C147,'CYP2C19 Haplotypes'!$B$10:$J$27,P$8,0)="Y"),1,0)),"Tested","Untested")</f>
        <v>Untested</v>
      </c>
      <c r="Q147" t="str">
        <f>IF(AND(IF((VLOOKUP($B147,'CYP2C19 Haplotypes'!$B$10:$J$27,Q$8,0)="Y"),1,0), IF((VLOOKUP($C147,'CYP2C19 Haplotypes'!$B$10:$J$27,Q$8,0)="Y"),1,0)),"Tested","Untested")</f>
        <v>Untested</v>
      </c>
      <c r="R147" t="str">
        <f>IF(AND(IF((VLOOKUP($B147,'CYP2C19 Haplotypes'!$B$10:$J$27,R$8,0)="Y"),1,0), IF((VLOOKUP($C147,'CYP2C19 Haplotypes'!$B$10:$J$27,R$8,0)="Y"),1,0)),"Tested","Untested")</f>
        <v>Untested</v>
      </c>
      <c r="S147" t="str">
        <f>IF(AND(IF((VLOOKUP($B147,'CYP2C19 Haplotypes'!$B$10:$J$27,S$8,0)="Y"),1,0), IF((VLOOKUP($C147,'CYP2C19 Haplotypes'!$B$10:$J$27,S$8,0)="Y"),1,0)),"Tested","Untested")</f>
        <v>Untested</v>
      </c>
      <c r="T147" t="str">
        <f>IF(AND(IF((VLOOKUP($B147,'CYP2C19 Haplotypes'!$B$10:$J$27,T$8,0)="Y"),1,0), IF((VLOOKUP($C147,'CYP2C19 Haplotypes'!$B$10:$J$27,T$8,0)="Y"),1,0)),"Tested","Untested")</f>
        <v>Tested</v>
      </c>
      <c r="U147" t="str">
        <f>IF(AND(IF((VLOOKUP($B147,'CYP2C19 Haplotypes'!$B$10:$J$27,U$8,0)="Y"),1,0), IF((VLOOKUP($C147,'CYP2C19 Haplotypes'!$B$10:$J$27,U$8,0)="Y"),1,0)),"Tested","Untested")</f>
        <v>Untested</v>
      </c>
      <c r="X147" t="str">
        <f t="shared" si="33"/>
        <v>OK</v>
      </c>
      <c r="Y147" t="str">
        <f t="shared" si="34"/>
        <v>OK</v>
      </c>
      <c r="Z147" t="str">
        <f t="shared" si="35"/>
        <v>OK</v>
      </c>
      <c r="AA147" t="str">
        <f t="shared" si="36"/>
        <v>OK</v>
      </c>
      <c r="AB147" t="str">
        <f t="shared" si="37"/>
        <v>OK</v>
      </c>
      <c r="AC147" t="str">
        <f>IF(AND((S147="Tested"),ISNUMBER(#REF!)),"OK",IF(AND((S147="Tested"),NOT(ISNUMBER(#REF!))),("Missing " &amp; $D147),IF(AND((S147="Untested"),ISNUMBER(#REF!)),("Extra "&amp; $D147),IF(AND((S147="Untested"),NOT(ISNUMBER(#REF!))),"OK","Formula Error"))))</f>
        <v>OK</v>
      </c>
      <c r="AD147" t="str">
        <f t="shared" si="38"/>
        <v>OK</v>
      </c>
      <c r="AE147" t="str">
        <f t="shared" si="39"/>
        <v>OK</v>
      </c>
    </row>
    <row r="148" spans="1:31" ht="12">
      <c r="A148" s="128"/>
      <c r="B148" s="148" t="s">
        <v>83</v>
      </c>
      <c r="C148" s="149" t="s">
        <v>86</v>
      </c>
      <c r="D148" s="157" t="str">
        <f t="shared" si="32"/>
        <v>*9/*12</v>
      </c>
      <c r="E148" s="221">
        <v>0</v>
      </c>
      <c r="F148" s="223">
        <v>0</v>
      </c>
      <c r="G148" s="150"/>
      <c r="H148" s="227"/>
      <c r="I148" s="150"/>
      <c r="J148" s="237"/>
      <c r="K148" s="236"/>
      <c r="L148" s="144"/>
      <c r="N148" t="str">
        <f>IF(AND(IF((VLOOKUP($B148,'CYP2C19 Haplotypes'!$B$10:$J$27,N$8,0)="Y"),1,0), IF((VLOOKUP($C148,'CYP2C19 Haplotypes'!$B$10:$J$27,N$8,0)="Y"),1,0)),"Tested","Untested")</f>
        <v>Tested</v>
      </c>
      <c r="O148" t="str">
        <f>IF(AND(IF((VLOOKUP($B148,'CYP2C19 Haplotypes'!$B$10:$J$27,O$8,0)="Y"),1,0), IF((VLOOKUP($C148,'CYP2C19 Haplotypes'!$B$10:$J$27,O$8,0)="Y"),1,0)),"Tested","Untested")</f>
        <v>Tested</v>
      </c>
      <c r="P148" t="str">
        <f>IF(AND(IF((VLOOKUP($B148,'CYP2C19 Haplotypes'!$B$10:$J$27,P$8,0)="Y"),1,0), IF((VLOOKUP($C148,'CYP2C19 Haplotypes'!$B$10:$J$27,P$8,0)="Y"),1,0)),"Tested","Untested")</f>
        <v>Untested</v>
      </c>
      <c r="Q148" t="str">
        <f>IF(AND(IF((VLOOKUP($B148,'CYP2C19 Haplotypes'!$B$10:$J$27,Q$8,0)="Y"),1,0), IF((VLOOKUP($C148,'CYP2C19 Haplotypes'!$B$10:$J$27,Q$8,0)="Y"),1,0)),"Tested","Untested")</f>
        <v>Untested</v>
      </c>
      <c r="R148" t="str">
        <f>IF(AND(IF((VLOOKUP($B148,'CYP2C19 Haplotypes'!$B$10:$J$27,R$8,0)="Y"),1,0), IF((VLOOKUP($C148,'CYP2C19 Haplotypes'!$B$10:$J$27,R$8,0)="Y"),1,0)),"Tested","Untested")</f>
        <v>Untested</v>
      </c>
      <c r="S148" t="str">
        <f>IF(AND(IF((VLOOKUP($B148,'CYP2C19 Haplotypes'!$B$10:$J$27,S$8,0)="Y"),1,0), IF((VLOOKUP($C148,'CYP2C19 Haplotypes'!$B$10:$J$27,S$8,0)="Y"),1,0)),"Tested","Untested")</f>
        <v>Untested</v>
      </c>
      <c r="T148" t="str">
        <f>IF(AND(IF((VLOOKUP($B148,'CYP2C19 Haplotypes'!$B$10:$J$27,T$8,0)="Y"),1,0), IF((VLOOKUP($C148,'CYP2C19 Haplotypes'!$B$10:$J$27,T$8,0)="Y"),1,0)),"Tested","Untested")</f>
        <v>Untested</v>
      </c>
      <c r="U148" t="str">
        <f>IF(AND(IF((VLOOKUP($B148,'CYP2C19 Haplotypes'!$B$10:$J$27,U$8,0)="Y"),1,0), IF((VLOOKUP($C148,'CYP2C19 Haplotypes'!$B$10:$J$27,U$8,0)="Y"),1,0)),"Tested","Untested")</f>
        <v>Untested</v>
      </c>
      <c r="X148" t="str">
        <f t="shared" si="33"/>
        <v>OK</v>
      </c>
      <c r="Y148" t="str">
        <f t="shared" si="34"/>
        <v>OK</v>
      </c>
      <c r="Z148" t="str">
        <f t="shared" si="35"/>
        <v>OK</v>
      </c>
      <c r="AA148" t="str">
        <f t="shared" si="36"/>
        <v>OK</v>
      </c>
      <c r="AB148" t="str">
        <f t="shared" si="37"/>
        <v>OK</v>
      </c>
      <c r="AC148" t="str">
        <f>IF(AND((S148="Tested"),ISNUMBER(#REF!)),"OK",IF(AND((S148="Tested"),NOT(ISNUMBER(#REF!))),("Missing " &amp; $D148),IF(AND((S148="Untested"),ISNUMBER(#REF!)),("Extra "&amp; $D148),IF(AND((S148="Untested"),NOT(ISNUMBER(#REF!))),"OK","Formula Error"))))</f>
        <v>OK</v>
      </c>
      <c r="AD148" t="str">
        <f t="shared" si="38"/>
        <v>OK</v>
      </c>
      <c r="AE148" t="str">
        <f t="shared" si="39"/>
        <v>OK</v>
      </c>
    </row>
    <row r="149" spans="1:31" ht="12">
      <c r="A149" s="128"/>
      <c r="B149" s="148" t="s">
        <v>83</v>
      </c>
      <c r="C149" s="149" t="s">
        <v>87</v>
      </c>
      <c r="D149" s="157" t="str">
        <f t="shared" si="32"/>
        <v>*9/*13</v>
      </c>
      <c r="E149" s="221"/>
      <c r="F149" s="150">
        <v>3</v>
      </c>
      <c r="G149" s="150"/>
      <c r="H149" s="227"/>
      <c r="I149" s="150"/>
      <c r="J149" s="237"/>
      <c r="K149" s="236"/>
      <c r="L149" s="144"/>
      <c r="N149" t="str">
        <f>IF(AND(IF((VLOOKUP($B149,'CYP2C19 Haplotypes'!$B$10:$J$27,N$8,0)="Y"),1,0), IF((VLOOKUP($C149,'CYP2C19 Haplotypes'!$B$10:$J$27,N$8,0)="Y"),1,0)),"Tested","Untested")</f>
        <v>Untested</v>
      </c>
      <c r="O149" t="str">
        <f>IF(AND(IF((VLOOKUP($B149,'CYP2C19 Haplotypes'!$B$10:$J$27,O$8,0)="Y"),1,0), IF((VLOOKUP($C149,'CYP2C19 Haplotypes'!$B$10:$J$27,O$8,0)="Y"),1,0)),"Tested","Untested")</f>
        <v>Tested</v>
      </c>
      <c r="P149" t="str">
        <f>IF(AND(IF((VLOOKUP($B149,'CYP2C19 Haplotypes'!$B$10:$J$27,P$8,0)="Y"),1,0), IF((VLOOKUP($C149,'CYP2C19 Haplotypes'!$B$10:$J$27,P$8,0)="Y"),1,0)),"Tested","Untested")</f>
        <v>Untested</v>
      </c>
      <c r="Q149" t="str">
        <f>IF(AND(IF((VLOOKUP($B149,'CYP2C19 Haplotypes'!$B$10:$J$27,Q$8,0)="Y"),1,0), IF((VLOOKUP($C149,'CYP2C19 Haplotypes'!$B$10:$J$27,Q$8,0)="Y"),1,0)),"Tested","Untested")</f>
        <v>Untested</v>
      </c>
      <c r="R149" t="str">
        <f>IF(AND(IF((VLOOKUP($B149,'CYP2C19 Haplotypes'!$B$10:$J$27,R$8,0)="Y"),1,0), IF((VLOOKUP($C149,'CYP2C19 Haplotypes'!$B$10:$J$27,R$8,0)="Y"),1,0)),"Tested","Untested")</f>
        <v>Untested</v>
      </c>
      <c r="S149" t="str">
        <f>IF(AND(IF((VLOOKUP($B149,'CYP2C19 Haplotypes'!$B$10:$J$27,S$8,0)="Y"),1,0), IF((VLOOKUP($C149,'CYP2C19 Haplotypes'!$B$10:$J$27,S$8,0)="Y"),1,0)),"Tested","Untested")</f>
        <v>Untested</v>
      </c>
      <c r="T149" t="str">
        <f>IF(AND(IF((VLOOKUP($B149,'CYP2C19 Haplotypes'!$B$10:$J$27,T$8,0)="Y"),1,0), IF((VLOOKUP($C149,'CYP2C19 Haplotypes'!$B$10:$J$27,T$8,0)="Y"),1,0)),"Tested","Untested")</f>
        <v>Untested</v>
      </c>
      <c r="U149" t="str">
        <f>IF(AND(IF((VLOOKUP($B149,'CYP2C19 Haplotypes'!$B$10:$J$27,U$8,0)="Y"),1,0), IF((VLOOKUP($C149,'CYP2C19 Haplotypes'!$B$10:$J$27,U$8,0)="Y"),1,0)),"Tested","Untested")</f>
        <v>Untested</v>
      </c>
      <c r="X149" t="str">
        <f t="shared" si="33"/>
        <v>OK</v>
      </c>
      <c r="Y149" t="str">
        <f t="shared" si="34"/>
        <v>OK</v>
      </c>
      <c r="Z149" t="str">
        <f t="shared" si="35"/>
        <v>OK</v>
      </c>
      <c r="AA149" t="str">
        <f t="shared" si="36"/>
        <v>OK</v>
      </c>
      <c r="AB149" t="str">
        <f t="shared" si="37"/>
        <v>OK</v>
      </c>
      <c r="AC149" t="str">
        <f>IF(AND((S149="Tested"),ISNUMBER(#REF!)),"OK",IF(AND((S149="Tested"),NOT(ISNUMBER(#REF!))),("Missing " &amp; $D149),IF(AND((S149="Untested"),ISNUMBER(#REF!)),("Extra "&amp; $D149),IF(AND((S149="Untested"),NOT(ISNUMBER(#REF!))),"OK","Formula Error"))))</f>
        <v>OK</v>
      </c>
      <c r="AD149" t="str">
        <f t="shared" si="38"/>
        <v>OK</v>
      </c>
      <c r="AE149" t="str">
        <f t="shared" si="39"/>
        <v>OK</v>
      </c>
    </row>
    <row r="150" spans="1:31" ht="12">
      <c r="A150" s="128"/>
      <c r="B150" s="148" t="s">
        <v>83</v>
      </c>
      <c r="C150" s="149" t="s">
        <v>88</v>
      </c>
      <c r="D150" s="157" t="str">
        <f t="shared" si="32"/>
        <v>*9/*14</v>
      </c>
      <c r="E150" s="221"/>
      <c r="F150" s="150"/>
      <c r="G150" s="150"/>
      <c r="H150" s="227"/>
      <c r="I150" s="150"/>
      <c r="J150" s="237">
        <v>0</v>
      </c>
      <c r="K150" s="236"/>
      <c r="L150" s="144"/>
      <c r="N150" t="str">
        <f>IF(AND(IF((VLOOKUP($B150,'CYP2C19 Haplotypes'!$B$10:$J$27,N$8,0)="Y"),1,0), IF((VLOOKUP($C150,'CYP2C19 Haplotypes'!$B$10:$J$27,N$8,0)="Y"),1,0)),"Tested","Untested")</f>
        <v>Untested</v>
      </c>
      <c r="O150" t="str">
        <f>IF(AND(IF((VLOOKUP($B150,'CYP2C19 Haplotypes'!$B$10:$J$27,O$8,0)="Y"),1,0), IF((VLOOKUP($C150,'CYP2C19 Haplotypes'!$B$10:$J$27,O$8,0)="Y"),1,0)),"Tested","Untested")</f>
        <v>Tested</v>
      </c>
      <c r="P150" t="str">
        <f>IF(AND(IF((VLOOKUP($B150,'CYP2C19 Haplotypes'!$B$10:$J$27,P$8,0)="Y"),1,0), IF((VLOOKUP($C150,'CYP2C19 Haplotypes'!$B$10:$J$27,P$8,0)="Y"),1,0)),"Tested","Untested")</f>
        <v>Untested</v>
      </c>
      <c r="Q150" t="str">
        <f>IF(AND(IF((VLOOKUP($B150,'CYP2C19 Haplotypes'!$B$10:$J$27,Q$8,0)="Y"),1,0), IF((VLOOKUP($C150,'CYP2C19 Haplotypes'!$B$10:$J$27,Q$8,0)="Y"),1,0)),"Tested","Untested")</f>
        <v>Untested</v>
      </c>
      <c r="R150" t="str">
        <f>IF(AND(IF((VLOOKUP($B150,'CYP2C19 Haplotypes'!$B$10:$J$27,R$8,0)="Y"),1,0), IF((VLOOKUP($C150,'CYP2C19 Haplotypes'!$B$10:$J$27,R$8,0)="Y"),1,0)),"Tested","Untested")</f>
        <v>Untested</v>
      </c>
      <c r="S150" t="str">
        <f>IF(AND(IF((VLOOKUP($B150,'CYP2C19 Haplotypes'!$B$10:$J$27,S$8,0)="Y"),1,0), IF((VLOOKUP($C150,'CYP2C19 Haplotypes'!$B$10:$J$27,S$8,0)="Y"),1,0)),"Tested","Untested")</f>
        <v>Untested</v>
      </c>
      <c r="T150" t="str">
        <f>IF(AND(IF((VLOOKUP($B150,'CYP2C19 Haplotypes'!$B$10:$J$27,T$8,0)="Y"),1,0), IF((VLOOKUP($C150,'CYP2C19 Haplotypes'!$B$10:$J$27,T$8,0)="Y"),1,0)),"Tested","Untested")</f>
        <v>Tested</v>
      </c>
      <c r="U150" t="str">
        <f>IF(AND(IF((VLOOKUP($B150,'CYP2C19 Haplotypes'!$B$10:$J$27,U$8,0)="Y"),1,0), IF((VLOOKUP($C150,'CYP2C19 Haplotypes'!$B$10:$J$27,U$8,0)="Y"),1,0)),"Tested","Untested")</f>
        <v>Untested</v>
      </c>
      <c r="X150" t="str">
        <f t="shared" si="33"/>
        <v>OK</v>
      </c>
      <c r="Y150" t="str">
        <f t="shared" si="34"/>
        <v>Missing *9/*14</v>
      </c>
      <c r="Z150" t="str">
        <f t="shared" si="35"/>
        <v>OK</v>
      </c>
      <c r="AA150" t="str">
        <f t="shared" si="36"/>
        <v>OK</v>
      </c>
      <c r="AB150" t="str">
        <f t="shared" si="37"/>
        <v>OK</v>
      </c>
      <c r="AC150" t="str">
        <f>IF(AND((S150="Tested"),ISNUMBER(#REF!)),"OK",IF(AND((S150="Tested"),NOT(ISNUMBER(#REF!))),("Missing " &amp; $D150),IF(AND((S150="Untested"),ISNUMBER(#REF!)),("Extra "&amp; $D150),IF(AND((S150="Untested"),NOT(ISNUMBER(#REF!))),"OK","Formula Error"))))</f>
        <v>OK</v>
      </c>
      <c r="AD150" t="str">
        <f t="shared" si="38"/>
        <v>OK</v>
      </c>
      <c r="AE150" t="str">
        <f t="shared" si="39"/>
        <v>OK</v>
      </c>
    </row>
    <row r="151" spans="1:31" ht="12">
      <c r="A151" s="128"/>
      <c r="B151" s="148" t="s">
        <v>83</v>
      </c>
      <c r="C151" s="149" t="s">
        <v>89</v>
      </c>
      <c r="D151" s="157" t="str">
        <f t="shared" si="32"/>
        <v>*9/*15</v>
      </c>
      <c r="E151" s="221"/>
      <c r="F151" s="150">
        <v>1</v>
      </c>
      <c r="G151" s="150"/>
      <c r="H151" s="227"/>
      <c r="I151" s="150"/>
      <c r="J151" s="237"/>
      <c r="K151" s="236"/>
      <c r="L151" s="144"/>
      <c r="N151" t="str">
        <f>IF(AND(IF((VLOOKUP($B151,'CYP2C19 Haplotypes'!$B$10:$J$27,N$8,0)="Y"),1,0), IF((VLOOKUP($C151,'CYP2C19 Haplotypes'!$B$10:$J$27,N$8,0)="Y"),1,0)),"Tested","Untested")</f>
        <v>Untested</v>
      </c>
      <c r="O151" t="str">
        <f>IF(AND(IF((VLOOKUP($B151,'CYP2C19 Haplotypes'!$B$10:$J$27,O$8,0)="Y"),1,0), IF((VLOOKUP($C151,'CYP2C19 Haplotypes'!$B$10:$J$27,O$8,0)="Y"),1,0)),"Tested","Untested")</f>
        <v>Tested</v>
      </c>
      <c r="P151" t="str">
        <f>IF(AND(IF((VLOOKUP($B151,'CYP2C19 Haplotypes'!$B$10:$J$27,P$8,0)="Y"),1,0), IF((VLOOKUP($C151,'CYP2C19 Haplotypes'!$B$10:$J$27,P$8,0)="Y"),1,0)),"Tested","Untested")</f>
        <v>Untested</v>
      </c>
      <c r="Q151" t="str">
        <f>IF(AND(IF((VLOOKUP($B151,'CYP2C19 Haplotypes'!$B$10:$J$27,Q$8,0)="Y"),1,0), IF((VLOOKUP($C151,'CYP2C19 Haplotypes'!$B$10:$J$27,Q$8,0)="Y"),1,0)),"Tested","Untested")</f>
        <v>Untested</v>
      </c>
      <c r="R151" t="str">
        <f>IF(AND(IF((VLOOKUP($B151,'CYP2C19 Haplotypes'!$B$10:$J$27,R$8,0)="Y"),1,0), IF((VLOOKUP($C151,'CYP2C19 Haplotypes'!$B$10:$J$27,R$8,0)="Y"),1,0)),"Tested","Untested")</f>
        <v>Untested</v>
      </c>
      <c r="S151" t="str">
        <f>IF(AND(IF((VLOOKUP($B151,'CYP2C19 Haplotypes'!$B$10:$J$27,S$8,0)="Y"),1,0), IF((VLOOKUP($C151,'CYP2C19 Haplotypes'!$B$10:$J$27,S$8,0)="Y"),1,0)),"Tested","Untested")</f>
        <v>Untested</v>
      </c>
      <c r="T151" t="str">
        <f>IF(AND(IF((VLOOKUP($B151,'CYP2C19 Haplotypes'!$B$10:$J$27,T$8,0)="Y"),1,0), IF((VLOOKUP($C151,'CYP2C19 Haplotypes'!$B$10:$J$27,T$8,0)="Y"),1,0)),"Tested","Untested")</f>
        <v>Untested</v>
      </c>
      <c r="U151" t="str">
        <f>IF(AND(IF((VLOOKUP($B151,'CYP2C19 Haplotypes'!$B$10:$J$27,U$8,0)="Y"),1,0), IF((VLOOKUP($C151,'CYP2C19 Haplotypes'!$B$10:$J$27,U$8,0)="Y"),1,0)),"Tested","Untested")</f>
        <v>Untested</v>
      </c>
      <c r="X151" t="str">
        <f t="shared" si="33"/>
        <v>OK</v>
      </c>
      <c r="Y151" t="str">
        <f t="shared" si="34"/>
        <v>OK</v>
      </c>
      <c r="Z151" t="str">
        <f t="shared" si="35"/>
        <v>OK</v>
      </c>
      <c r="AA151" t="str">
        <f t="shared" si="36"/>
        <v>OK</v>
      </c>
      <c r="AB151" t="str">
        <f t="shared" si="37"/>
        <v>OK</v>
      </c>
      <c r="AC151" t="str">
        <f>IF(AND((S151="Tested"),ISNUMBER(#REF!)),"OK",IF(AND((S151="Tested"),NOT(ISNUMBER(#REF!))),("Missing " &amp; $D151),IF(AND((S151="Untested"),ISNUMBER(#REF!)),("Extra "&amp; $D151),IF(AND((S151="Untested"),NOT(ISNUMBER(#REF!))),"OK","Formula Error"))))</f>
        <v>OK</v>
      </c>
      <c r="AD151" t="str">
        <f t="shared" si="38"/>
        <v>OK</v>
      </c>
      <c r="AE151" t="str">
        <f t="shared" si="39"/>
        <v>OK</v>
      </c>
    </row>
    <row r="152" spans="1:31" ht="12">
      <c r="A152" s="128"/>
      <c r="B152" s="148" t="s">
        <v>83</v>
      </c>
      <c r="C152" s="149" t="s">
        <v>90</v>
      </c>
      <c r="D152" s="157" t="str">
        <f t="shared" si="32"/>
        <v>*9/*17</v>
      </c>
      <c r="E152" s="221">
        <v>0</v>
      </c>
      <c r="F152" s="150">
        <v>2</v>
      </c>
      <c r="G152" s="150"/>
      <c r="H152" s="227"/>
      <c r="I152" s="150"/>
      <c r="J152" s="237">
        <v>0</v>
      </c>
      <c r="K152" s="236"/>
      <c r="L152" s="144"/>
      <c r="N152" t="str">
        <f>IF(AND(IF((VLOOKUP($B152,'CYP2C19 Haplotypes'!$B$10:$J$27,N$8,0)="Y"),1,0), IF((VLOOKUP($C152,'CYP2C19 Haplotypes'!$B$10:$J$27,N$8,0)="Y"),1,0)),"Tested","Untested")</f>
        <v>Tested</v>
      </c>
      <c r="O152" t="str">
        <f>IF(AND(IF((VLOOKUP($B152,'CYP2C19 Haplotypes'!$B$10:$J$27,O$8,0)="Y"),1,0), IF((VLOOKUP($C152,'CYP2C19 Haplotypes'!$B$10:$J$27,O$8,0)="Y"),1,0)),"Tested","Untested")</f>
        <v>Tested</v>
      </c>
      <c r="P152" t="str">
        <f>IF(AND(IF((VLOOKUP($B152,'CYP2C19 Haplotypes'!$B$10:$J$27,P$8,0)="Y"),1,0), IF((VLOOKUP($C152,'CYP2C19 Haplotypes'!$B$10:$J$27,P$8,0)="Y"),1,0)),"Tested","Untested")</f>
        <v>Untested</v>
      </c>
      <c r="Q152" t="str">
        <f>IF(AND(IF((VLOOKUP($B152,'CYP2C19 Haplotypes'!$B$10:$J$27,Q$8,0)="Y"),1,0), IF((VLOOKUP($C152,'CYP2C19 Haplotypes'!$B$10:$J$27,Q$8,0)="Y"),1,0)),"Tested","Untested")</f>
        <v>Untested</v>
      </c>
      <c r="R152" t="str">
        <f>IF(AND(IF((VLOOKUP($B152,'CYP2C19 Haplotypes'!$B$10:$J$27,R$8,0)="Y"),1,0), IF((VLOOKUP($C152,'CYP2C19 Haplotypes'!$B$10:$J$27,R$8,0)="Y"),1,0)),"Tested","Untested")</f>
        <v>Untested</v>
      </c>
      <c r="S152" t="str">
        <f>IF(AND(IF((VLOOKUP($B152,'CYP2C19 Haplotypes'!$B$10:$J$27,S$8,0)="Y"),1,0), IF((VLOOKUP($C152,'CYP2C19 Haplotypes'!$B$10:$J$27,S$8,0)="Y"),1,0)),"Tested","Untested")</f>
        <v>Untested</v>
      </c>
      <c r="T152" t="str">
        <f>IF(AND(IF((VLOOKUP($B152,'CYP2C19 Haplotypes'!$B$10:$J$27,T$8,0)="Y"),1,0), IF((VLOOKUP($C152,'CYP2C19 Haplotypes'!$B$10:$J$27,T$8,0)="Y"),1,0)),"Tested","Untested")</f>
        <v>Tested</v>
      </c>
      <c r="U152" t="str">
        <f>IF(AND(IF((VLOOKUP($B152,'CYP2C19 Haplotypes'!$B$10:$J$27,U$8,0)="Y"),1,0), IF((VLOOKUP($C152,'CYP2C19 Haplotypes'!$B$10:$J$27,U$8,0)="Y"),1,0)),"Tested","Untested")</f>
        <v>Untested</v>
      </c>
      <c r="X152" t="str">
        <f t="shared" si="33"/>
        <v>OK</v>
      </c>
      <c r="Y152" t="str">
        <f t="shared" si="34"/>
        <v>OK</v>
      </c>
      <c r="Z152" t="str">
        <f t="shared" si="35"/>
        <v>OK</v>
      </c>
      <c r="AA152" t="str">
        <f t="shared" si="36"/>
        <v>OK</v>
      </c>
      <c r="AB152" t="str">
        <f t="shared" si="37"/>
        <v>OK</v>
      </c>
      <c r="AC152" t="str">
        <f>IF(AND((S152="Tested"),ISNUMBER(#REF!)),"OK",IF(AND((S152="Tested"),NOT(ISNUMBER(#REF!))),("Missing " &amp; $D152),IF(AND((S152="Untested"),ISNUMBER(#REF!)),("Extra "&amp; $D152),IF(AND((S152="Untested"),NOT(ISNUMBER(#REF!))),"OK","Formula Error"))))</f>
        <v>OK</v>
      </c>
      <c r="AD152" t="str">
        <f t="shared" si="38"/>
        <v>OK</v>
      </c>
      <c r="AE152" t="str">
        <f t="shared" si="39"/>
        <v>OK</v>
      </c>
    </row>
    <row r="153" spans="1:31" ht="12">
      <c r="A153" s="128"/>
      <c r="B153" s="148" t="s">
        <v>84</v>
      </c>
      <c r="C153" s="149" t="s">
        <v>84</v>
      </c>
      <c r="D153" s="157" t="str">
        <f t="shared" si="32"/>
        <v>*10/*10</v>
      </c>
      <c r="E153" s="221"/>
      <c r="F153" s="224">
        <v>0</v>
      </c>
      <c r="G153" s="150"/>
      <c r="H153" s="227"/>
      <c r="I153" s="150">
        <v>0</v>
      </c>
      <c r="J153" s="237">
        <v>0</v>
      </c>
      <c r="K153" s="236"/>
      <c r="L153" s="144"/>
      <c r="N153" t="str">
        <f>IF(AND(IF((VLOOKUP($B153,'CYP2C19 Haplotypes'!$B$10:$J$27,N$8,0)="Y"),1,0), IF((VLOOKUP($C153,'CYP2C19 Haplotypes'!$B$10:$J$27,N$8,0)="Y"),1,0)),"Tested","Untested")</f>
        <v>Untested</v>
      </c>
      <c r="O153" t="str">
        <f>IF(AND(IF((VLOOKUP($B153,'CYP2C19 Haplotypes'!$B$10:$J$27,O$8,0)="Y"),1,0), IF((VLOOKUP($C153,'CYP2C19 Haplotypes'!$B$10:$J$27,O$8,0)="Y"),1,0)),"Tested","Untested")</f>
        <v>Tested</v>
      </c>
      <c r="P153" t="str">
        <f>IF(AND(IF((VLOOKUP($B153,'CYP2C19 Haplotypes'!$B$10:$J$27,P$8,0)="Y"),1,0), IF((VLOOKUP($C153,'CYP2C19 Haplotypes'!$B$10:$J$27,P$8,0)="Y"),1,0)),"Tested","Untested")</f>
        <v>Untested</v>
      </c>
      <c r="Q153" t="str">
        <f>IF(AND(IF((VLOOKUP($B153,'CYP2C19 Haplotypes'!$B$10:$J$27,Q$8,0)="Y"),1,0), IF((VLOOKUP($C153,'CYP2C19 Haplotypes'!$B$10:$J$27,Q$8,0)="Y"),1,0)),"Tested","Untested")</f>
        <v>Untested</v>
      </c>
      <c r="R153" t="str">
        <f>IF(AND(IF((VLOOKUP($B153,'CYP2C19 Haplotypes'!$B$10:$J$27,R$8,0)="Y"),1,0), IF((VLOOKUP($C153,'CYP2C19 Haplotypes'!$B$10:$J$27,R$8,0)="Y"),1,0)),"Tested","Untested")</f>
        <v>Tested</v>
      </c>
      <c r="S153" t="str">
        <f>IF(AND(IF((VLOOKUP($B153,'CYP2C19 Haplotypes'!$B$10:$J$27,S$8,0)="Y"),1,0), IF((VLOOKUP($C153,'CYP2C19 Haplotypes'!$B$10:$J$27,S$8,0)="Y"),1,0)),"Tested","Untested")</f>
        <v>Untested</v>
      </c>
      <c r="T153" t="str">
        <f>IF(AND(IF((VLOOKUP($B153,'CYP2C19 Haplotypes'!$B$10:$J$27,T$8,0)="Y"),1,0), IF((VLOOKUP($C153,'CYP2C19 Haplotypes'!$B$10:$J$27,T$8,0)="Y"),1,0)),"Tested","Untested")</f>
        <v>Tested</v>
      </c>
      <c r="U153" t="str">
        <f>IF(AND(IF((VLOOKUP($B153,'CYP2C19 Haplotypes'!$B$10:$J$27,U$8,0)="Y"),1,0), IF((VLOOKUP($C153,'CYP2C19 Haplotypes'!$B$10:$J$27,U$8,0)="Y"),1,0)),"Tested","Untested")</f>
        <v>Untested</v>
      </c>
      <c r="X153" t="str">
        <f t="shared" si="33"/>
        <v>OK</v>
      </c>
      <c r="Y153" t="str">
        <f t="shared" si="34"/>
        <v>OK</v>
      </c>
      <c r="Z153" t="str">
        <f t="shared" si="35"/>
        <v>OK</v>
      </c>
      <c r="AA153" t="str">
        <f t="shared" si="36"/>
        <v>OK</v>
      </c>
      <c r="AB153" t="str">
        <f t="shared" si="37"/>
        <v>OK</v>
      </c>
      <c r="AC153" t="str">
        <f>IF(AND((S153="Tested"),ISNUMBER(#REF!)),"OK",IF(AND((S153="Tested"),NOT(ISNUMBER(#REF!))),("Missing " &amp; $D153),IF(AND((S153="Untested"),ISNUMBER(#REF!)),("Extra "&amp; $D153),IF(AND((S153="Untested"),NOT(ISNUMBER(#REF!))),"OK","Formula Error"))))</f>
        <v>OK</v>
      </c>
      <c r="AD153" t="str">
        <f t="shared" si="38"/>
        <v>OK</v>
      </c>
      <c r="AE153" t="str">
        <f t="shared" si="39"/>
        <v>OK</v>
      </c>
    </row>
    <row r="154" spans="1:31" ht="12">
      <c r="A154" s="128"/>
      <c r="B154" s="148" t="s">
        <v>84</v>
      </c>
      <c r="C154" s="149" t="s">
        <v>85</v>
      </c>
      <c r="D154" s="157" t="str">
        <f t="shared" si="32"/>
        <v>*10/*11</v>
      </c>
      <c r="E154" s="221"/>
      <c r="F154" s="224"/>
      <c r="G154" s="150"/>
      <c r="H154" s="227"/>
      <c r="I154" s="150"/>
      <c r="J154" s="237">
        <v>0</v>
      </c>
      <c r="K154" s="236"/>
      <c r="L154" s="144"/>
      <c r="N154" t="str">
        <f>IF(AND(IF((VLOOKUP($B154,'CYP2C19 Haplotypes'!$B$10:$J$27,N$8,0)="Y"),1,0), IF((VLOOKUP($C154,'CYP2C19 Haplotypes'!$B$10:$J$27,N$8,0)="Y"),1,0)),"Tested","Untested")</f>
        <v>Untested</v>
      </c>
      <c r="O154" t="str">
        <f>IF(AND(IF((VLOOKUP($B154,'CYP2C19 Haplotypes'!$B$10:$J$27,O$8,0)="Y"),1,0), IF((VLOOKUP($C154,'CYP2C19 Haplotypes'!$B$10:$J$27,O$8,0)="Y"),1,0)),"Tested","Untested")</f>
        <v>Untested</v>
      </c>
      <c r="P154" t="str">
        <f>IF(AND(IF((VLOOKUP($B154,'CYP2C19 Haplotypes'!$B$10:$J$27,P$8,0)="Y"),1,0), IF((VLOOKUP($C154,'CYP2C19 Haplotypes'!$B$10:$J$27,P$8,0)="Y"),1,0)),"Tested","Untested")</f>
        <v>Untested</v>
      </c>
      <c r="Q154" t="str">
        <f>IF(AND(IF((VLOOKUP($B154,'CYP2C19 Haplotypes'!$B$10:$J$27,Q$8,0)="Y"),1,0), IF((VLOOKUP($C154,'CYP2C19 Haplotypes'!$B$10:$J$27,Q$8,0)="Y"),1,0)),"Tested","Untested")</f>
        <v>Untested</v>
      </c>
      <c r="R154" t="str">
        <f>IF(AND(IF((VLOOKUP($B154,'CYP2C19 Haplotypes'!$B$10:$J$27,R$8,0)="Y"),1,0), IF((VLOOKUP($C154,'CYP2C19 Haplotypes'!$B$10:$J$27,R$8,0)="Y"),1,0)),"Tested","Untested")</f>
        <v>Untested</v>
      </c>
      <c r="S154" t="str">
        <f>IF(AND(IF((VLOOKUP($B154,'CYP2C19 Haplotypes'!$B$10:$J$27,S$8,0)="Y"),1,0), IF((VLOOKUP($C154,'CYP2C19 Haplotypes'!$B$10:$J$27,S$8,0)="Y"),1,0)),"Tested","Untested")</f>
        <v>Untested</v>
      </c>
      <c r="T154" t="str">
        <f>IF(AND(IF((VLOOKUP($B154,'CYP2C19 Haplotypes'!$B$10:$J$27,T$8,0)="Y"),1,0), IF((VLOOKUP($C154,'CYP2C19 Haplotypes'!$B$10:$J$27,T$8,0)="Y"),1,0)),"Tested","Untested")</f>
        <v>Tested</v>
      </c>
      <c r="U154" t="str">
        <f>IF(AND(IF((VLOOKUP($B154,'CYP2C19 Haplotypes'!$B$10:$J$27,U$8,0)="Y"),1,0), IF((VLOOKUP($C154,'CYP2C19 Haplotypes'!$B$10:$J$27,U$8,0)="Y"),1,0)),"Tested","Untested")</f>
        <v>Untested</v>
      </c>
      <c r="X154" t="str">
        <f t="shared" si="33"/>
        <v>OK</v>
      </c>
      <c r="Y154" t="str">
        <f t="shared" si="34"/>
        <v>OK</v>
      </c>
      <c r="Z154" t="str">
        <f t="shared" si="35"/>
        <v>OK</v>
      </c>
      <c r="AA154" t="str">
        <f t="shared" si="36"/>
        <v>OK</v>
      </c>
      <c r="AB154" t="str">
        <f t="shared" si="37"/>
        <v>OK</v>
      </c>
      <c r="AC154" t="str">
        <f>IF(AND((S154="Tested"),ISNUMBER(#REF!)),"OK",IF(AND((S154="Tested"),NOT(ISNUMBER(#REF!))),("Missing " &amp; $D154),IF(AND((S154="Untested"),ISNUMBER(#REF!)),("Extra "&amp; $D154),IF(AND((S154="Untested"),NOT(ISNUMBER(#REF!))),"OK","Formula Error"))))</f>
        <v>OK</v>
      </c>
      <c r="AD154" t="str">
        <f t="shared" si="38"/>
        <v>OK</v>
      </c>
      <c r="AE154" t="str">
        <f t="shared" si="39"/>
        <v>OK</v>
      </c>
    </row>
    <row r="155" spans="1:31" ht="12">
      <c r="A155" s="128"/>
      <c r="B155" s="148" t="s">
        <v>84</v>
      </c>
      <c r="C155" s="149" t="s">
        <v>86</v>
      </c>
      <c r="D155" s="157" t="str">
        <f t="shared" si="32"/>
        <v>*10/*12</v>
      </c>
      <c r="E155" s="221"/>
      <c r="F155" s="224">
        <v>0</v>
      </c>
      <c r="G155" s="150"/>
      <c r="H155" s="227"/>
      <c r="I155" s="150"/>
      <c r="J155" s="237"/>
      <c r="K155" s="236"/>
      <c r="L155" s="144"/>
      <c r="N155" t="str">
        <f>IF(AND(IF((VLOOKUP($B155,'CYP2C19 Haplotypes'!$B$10:$J$27,N$8,0)="Y"),1,0), IF((VLOOKUP($C155,'CYP2C19 Haplotypes'!$B$10:$J$27,N$8,0)="Y"),1,0)),"Tested","Untested")</f>
        <v>Untested</v>
      </c>
      <c r="O155" t="str">
        <f>IF(AND(IF((VLOOKUP($B155,'CYP2C19 Haplotypes'!$B$10:$J$27,O$8,0)="Y"),1,0), IF((VLOOKUP($C155,'CYP2C19 Haplotypes'!$B$10:$J$27,O$8,0)="Y"),1,0)),"Tested","Untested")</f>
        <v>Tested</v>
      </c>
      <c r="P155" t="str">
        <f>IF(AND(IF((VLOOKUP($B155,'CYP2C19 Haplotypes'!$B$10:$J$27,P$8,0)="Y"),1,0), IF((VLOOKUP($C155,'CYP2C19 Haplotypes'!$B$10:$J$27,P$8,0)="Y"),1,0)),"Tested","Untested")</f>
        <v>Untested</v>
      </c>
      <c r="Q155" t="str">
        <f>IF(AND(IF((VLOOKUP($B155,'CYP2C19 Haplotypes'!$B$10:$J$27,Q$8,0)="Y"),1,0), IF((VLOOKUP($C155,'CYP2C19 Haplotypes'!$B$10:$J$27,Q$8,0)="Y"),1,0)),"Tested","Untested")</f>
        <v>Untested</v>
      </c>
      <c r="R155" t="str">
        <f>IF(AND(IF((VLOOKUP($B155,'CYP2C19 Haplotypes'!$B$10:$J$27,R$8,0)="Y"),1,0), IF((VLOOKUP($C155,'CYP2C19 Haplotypes'!$B$10:$J$27,R$8,0)="Y"),1,0)),"Tested","Untested")</f>
        <v>Untested</v>
      </c>
      <c r="S155" t="str">
        <f>IF(AND(IF((VLOOKUP($B155,'CYP2C19 Haplotypes'!$B$10:$J$27,S$8,0)="Y"),1,0), IF((VLOOKUP($C155,'CYP2C19 Haplotypes'!$B$10:$J$27,S$8,0)="Y"),1,0)),"Tested","Untested")</f>
        <v>Untested</v>
      </c>
      <c r="T155" t="str">
        <f>IF(AND(IF((VLOOKUP($B155,'CYP2C19 Haplotypes'!$B$10:$J$27,T$8,0)="Y"),1,0), IF((VLOOKUP($C155,'CYP2C19 Haplotypes'!$B$10:$J$27,T$8,0)="Y"),1,0)),"Tested","Untested")</f>
        <v>Untested</v>
      </c>
      <c r="U155" t="str">
        <f>IF(AND(IF((VLOOKUP($B155,'CYP2C19 Haplotypes'!$B$10:$J$27,U$8,0)="Y"),1,0), IF((VLOOKUP($C155,'CYP2C19 Haplotypes'!$B$10:$J$27,U$8,0)="Y"),1,0)),"Tested","Untested")</f>
        <v>Untested</v>
      </c>
      <c r="X155" t="str">
        <f t="shared" si="33"/>
        <v>OK</v>
      </c>
      <c r="Y155" t="str">
        <f t="shared" si="34"/>
        <v>OK</v>
      </c>
      <c r="Z155" t="str">
        <f t="shared" si="35"/>
        <v>OK</v>
      </c>
      <c r="AA155" t="str">
        <f t="shared" si="36"/>
        <v>OK</v>
      </c>
      <c r="AB155" t="str">
        <f t="shared" si="37"/>
        <v>OK</v>
      </c>
      <c r="AC155" t="str">
        <f>IF(AND((S155="Tested"),ISNUMBER(#REF!)),"OK",IF(AND((S155="Tested"),NOT(ISNUMBER(#REF!))),("Missing " &amp; $D155),IF(AND((S155="Untested"),ISNUMBER(#REF!)),("Extra "&amp; $D155),IF(AND((S155="Untested"),NOT(ISNUMBER(#REF!))),"OK","Formula Error"))))</f>
        <v>OK</v>
      </c>
      <c r="AD155" t="str">
        <f t="shared" si="38"/>
        <v>OK</v>
      </c>
      <c r="AE155" t="str">
        <f t="shared" si="39"/>
        <v>OK</v>
      </c>
    </row>
    <row r="156" spans="1:31" ht="12">
      <c r="A156" s="128"/>
      <c r="B156" s="148" t="s">
        <v>84</v>
      </c>
      <c r="C156" s="149" t="s">
        <v>87</v>
      </c>
      <c r="D156" s="157" t="str">
        <f t="shared" si="32"/>
        <v>*10/*13</v>
      </c>
      <c r="E156" s="221"/>
      <c r="F156" s="224">
        <v>0</v>
      </c>
      <c r="G156" s="150"/>
      <c r="H156" s="227"/>
      <c r="I156" s="150"/>
      <c r="J156" s="237"/>
      <c r="K156" s="236"/>
      <c r="L156" s="144"/>
      <c r="N156" t="str">
        <f>IF(AND(IF((VLOOKUP($B156,'CYP2C19 Haplotypes'!$B$10:$J$27,N$8,0)="Y"),1,0), IF((VLOOKUP($C156,'CYP2C19 Haplotypes'!$B$10:$J$27,N$8,0)="Y"),1,0)),"Tested","Untested")</f>
        <v>Untested</v>
      </c>
      <c r="O156" t="str">
        <f>IF(AND(IF((VLOOKUP($B156,'CYP2C19 Haplotypes'!$B$10:$J$27,O$8,0)="Y"),1,0), IF((VLOOKUP($C156,'CYP2C19 Haplotypes'!$B$10:$J$27,O$8,0)="Y"),1,0)),"Tested","Untested")</f>
        <v>Tested</v>
      </c>
      <c r="P156" t="str">
        <f>IF(AND(IF((VLOOKUP($B156,'CYP2C19 Haplotypes'!$B$10:$J$27,P$8,0)="Y"),1,0), IF((VLOOKUP($C156,'CYP2C19 Haplotypes'!$B$10:$J$27,P$8,0)="Y"),1,0)),"Tested","Untested")</f>
        <v>Untested</v>
      </c>
      <c r="Q156" t="str">
        <f>IF(AND(IF((VLOOKUP($B156,'CYP2C19 Haplotypes'!$B$10:$J$27,Q$8,0)="Y"),1,0), IF((VLOOKUP($C156,'CYP2C19 Haplotypes'!$B$10:$J$27,Q$8,0)="Y"),1,0)),"Tested","Untested")</f>
        <v>Untested</v>
      </c>
      <c r="R156" t="str">
        <f>IF(AND(IF((VLOOKUP($B156,'CYP2C19 Haplotypes'!$B$10:$J$27,R$8,0)="Y"),1,0), IF((VLOOKUP($C156,'CYP2C19 Haplotypes'!$B$10:$J$27,R$8,0)="Y"),1,0)),"Tested","Untested")</f>
        <v>Untested</v>
      </c>
      <c r="S156" t="str">
        <f>IF(AND(IF((VLOOKUP($B156,'CYP2C19 Haplotypes'!$B$10:$J$27,S$8,0)="Y"),1,0), IF((VLOOKUP($C156,'CYP2C19 Haplotypes'!$B$10:$J$27,S$8,0)="Y"),1,0)),"Tested","Untested")</f>
        <v>Untested</v>
      </c>
      <c r="T156" t="str">
        <f>IF(AND(IF((VLOOKUP($B156,'CYP2C19 Haplotypes'!$B$10:$J$27,T$8,0)="Y"),1,0), IF((VLOOKUP($C156,'CYP2C19 Haplotypes'!$B$10:$J$27,T$8,0)="Y"),1,0)),"Tested","Untested")</f>
        <v>Untested</v>
      </c>
      <c r="U156" t="str">
        <f>IF(AND(IF((VLOOKUP($B156,'CYP2C19 Haplotypes'!$B$10:$J$27,U$8,0)="Y"),1,0), IF((VLOOKUP($C156,'CYP2C19 Haplotypes'!$B$10:$J$27,U$8,0)="Y"),1,0)),"Tested","Untested")</f>
        <v>Untested</v>
      </c>
      <c r="X156" t="str">
        <f t="shared" si="33"/>
        <v>OK</v>
      </c>
      <c r="Y156" t="str">
        <f t="shared" si="34"/>
        <v>OK</v>
      </c>
      <c r="Z156" t="str">
        <f t="shared" si="35"/>
        <v>OK</v>
      </c>
      <c r="AA156" t="str">
        <f t="shared" si="36"/>
        <v>OK</v>
      </c>
      <c r="AB156" t="str">
        <f t="shared" si="37"/>
        <v>OK</v>
      </c>
      <c r="AC156" t="str">
        <f>IF(AND((S156="Tested"),ISNUMBER(#REF!)),"OK",IF(AND((S156="Tested"),NOT(ISNUMBER(#REF!))),("Missing " &amp; $D156),IF(AND((S156="Untested"),ISNUMBER(#REF!)),("Extra "&amp; $D156),IF(AND((S156="Untested"),NOT(ISNUMBER(#REF!))),"OK","Formula Error"))))</f>
        <v>OK</v>
      </c>
      <c r="AD156" t="str">
        <f t="shared" si="38"/>
        <v>OK</v>
      </c>
      <c r="AE156" t="str">
        <f t="shared" si="39"/>
        <v>OK</v>
      </c>
    </row>
    <row r="157" spans="1:31" ht="12">
      <c r="A157" s="128"/>
      <c r="B157" s="148" t="s">
        <v>84</v>
      </c>
      <c r="C157" s="149" t="s">
        <v>88</v>
      </c>
      <c r="D157" s="157" t="str">
        <f t="shared" si="32"/>
        <v>*10/*14</v>
      </c>
      <c r="E157" s="221"/>
      <c r="F157" s="224">
        <v>0</v>
      </c>
      <c r="G157" s="150"/>
      <c r="H157" s="227"/>
      <c r="I157" s="150"/>
      <c r="J157" s="237">
        <v>0</v>
      </c>
      <c r="K157" s="236"/>
      <c r="L157" s="144"/>
      <c r="N157" t="str">
        <f>IF(AND(IF((VLOOKUP($B157,'CYP2C19 Haplotypes'!$B$10:$J$27,N$8,0)="Y"),1,0), IF((VLOOKUP($C157,'CYP2C19 Haplotypes'!$B$10:$J$27,N$8,0)="Y"),1,0)),"Tested","Untested")</f>
        <v>Untested</v>
      </c>
      <c r="O157" t="str">
        <f>IF(AND(IF((VLOOKUP($B157,'CYP2C19 Haplotypes'!$B$10:$J$27,O$8,0)="Y"),1,0), IF((VLOOKUP($C157,'CYP2C19 Haplotypes'!$B$10:$J$27,O$8,0)="Y"),1,0)),"Tested","Untested")</f>
        <v>Tested</v>
      </c>
      <c r="P157" t="str">
        <f>IF(AND(IF((VLOOKUP($B157,'CYP2C19 Haplotypes'!$B$10:$J$27,P$8,0)="Y"),1,0), IF((VLOOKUP($C157,'CYP2C19 Haplotypes'!$B$10:$J$27,P$8,0)="Y"),1,0)),"Tested","Untested")</f>
        <v>Untested</v>
      </c>
      <c r="Q157" t="str">
        <f>IF(AND(IF((VLOOKUP($B157,'CYP2C19 Haplotypes'!$B$10:$J$27,Q$8,0)="Y"),1,0), IF((VLOOKUP($C157,'CYP2C19 Haplotypes'!$B$10:$J$27,Q$8,0)="Y"),1,0)),"Tested","Untested")</f>
        <v>Untested</v>
      </c>
      <c r="R157" t="str">
        <f>IF(AND(IF((VLOOKUP($B157,'CYP2C19 Haplotypes'!$B$10:$J$27,R$8,0)="Y"),1,0), IF((VLOOKUP($C157,'CYP2C19 Haplotypes'!$B$10:$J$27,R$8,0)="Y"),1,0)),"Tested","Untested")</f>
        <v>Untested</v>
      </c>
      <c r="S157" t="str">
        <f>IF(AND(IF((VLOOKUP($B157,'CYP2C19 Haplotypes'!$B$10:$J$27,S$8,0)="Y"),1,0), IF((VLOOKUP($C157,'CYP2C19 Haplotypes'!$B$10:$J$27,S$8,0)="Y"),1,0)),"Tested","Untested")</f>
        <v>Untested</v>
      </c>
      <c r="T157" t="str">
        <f>IF(AND(IF((VLOOKUP($B157,'CYP2C19 Haplotypes'!$B$10:$J$27,T$8,0)="Y"),1,0), IF((VLOOKUP($C157,'CYP2C19 Haplotypes'!$B$10:$J$27,T$8,0)="Y"),1,0)),"Tested","Untested")</f>
        <v>Tested</v>
      </c>
      <c r="U157" t="str">
        <f>IF(AND(IF((VLOOKUP($B157,'CYP2C19 Haplotypes'!$B$10:$J$27,U$8,0)="Y"),1,0), IF((VLOOKUP($C157,'CYP2C19 Haplotypes'!$B$10:$J$27,U$8,0)="Y"),1,0)),"Tested","Untested")</f>
        <v>Untested</v>
      </c>
      <c r="X157" t="str">
        <f t="shared" si="33"/>
        <v>OK</v>
      </c>
      <c r="Y157" t="str">
        <f t="shared" si="34"/>
        <v>OK</v>
      </c>
      <c r="Z157" t="str">
        <f t="shared" si="35"/>
        <v>OK</v>
      </c>
      <c r="AA157" t="str">
        <f t="shared" si="36"/>
        <v>OK</v>
      </c>
      <c r="AB157" t="str">
        <f t="shared" si="37"/>
        <v>OK</v>
      </c>
      <c r="AC157" t="str">
        <f>IF(AND((S157="Tested"),ISNUMBER(#REF!)),"OK",IF(AND((S157="Tested"),NOT(ISNUMBER(#REF!))),("Missing " &amp; $D157),IF(AND((S157="Untested"),ISNUMBER(#REF!)),("Extra "&amp; $D157),IF(AND((S157="Untested"),NOT(ISNUMBER(#REF!))),"OK","Formula Error"))))</f>
        <v>OK</v>
      </c>
      <c r="AD157" t="str">
        <f t="shared" si="38"/>
        <v>OK</v>
      </c>
      <c r="AE157" t="str">
        <f t="shared" si="39"/>
        <v>OK</v>
      </c>
    </row>
    <row r="158" spans="1:31" ht="12">
      <c r="A158" s="128"/>
      <c r="B158" s="148" t="s">
        <v>84</v>
      </c>
      <c r="C158" s="149" t="s">
        <v>89</v>
      </c>
      <c r="D158" s="157" t="str">
        <f t="shared" si="32"/>
        <v>*10/*15</v>
      </c>
      <c r="E158" s="221"/>
      <c r="F158" s="224">
        <v>0</v>
      </c>
      <c r="G158" s="150"/>
      <c r="H158" s="227"/>
      <c r="I158" s="150"/>
      <c r="J158" s="237"/>
      <c r="K158" s="236"/>
      <c r="L158" s="144"/>
      <c r="N158" t="str">
        <f>IF(AND(IF((VLOOKUP($B158,'CYP2C19 Haplotypes'!$B$10:$J$27,N$8,0)="Y"),1,0), IF((VLOOKUP($C158,'CYP2C19 Haplotypes'!$B$10:$J$27,N$8,0)="Y"),1,0)),"Tested","Untested")</f>
        <v>Untested</v>
      </c>
      <c r="O158" t="str">
        <f>IF(AND(IF((VLOOKUP($B158,'CYP2C19 Haplotypes'!$B$10:$J$27,O$8,0)="Y"),1,0), IF((VLOOKUP($C158,'CYP2C19 Haplotypes'!$B$10:$J$27,O$8,0)="Y"),1,0)),"Tested","Untested")</f>
        <v>Tested</v>
      </c>
      <c r="P158" t="str">
        <f>IF(AND(IF((VLOOKUP($B158,'CYP2C19 Haplotypes'!$B$10:$J$27,P$8,0)="Y"),1,0), IF((VLOOKUP($C158,'CYP2C19 Haplotypes'!$B$10:$J$27,P$8,0)="Y"),1,0)),"Tested","Untested")</f>
        <v>Untested</v>
      </c>
      <c r="Q158" t="str">
        <f>IF(AND(IF((VLOOKUP($B158,'CYP2C19 Haplotypes'!$B$10:$J$27,Q$8,0)="Y"),1,0), IF((VLOOKUP($C158,'CYP2C19 Haplotypes'!$B$10:$J$27,Q$8,0)="Y"),1,0)),"Tested","Untested")</f>
        <v>Untested</v>
      </c>
      <c r="R158" t="str">
        <f>IF(AND(IF((VLOOKUP($B158,'CYP2C19 Haplotypes'!$B$10:$J$27,R$8,0)="Y"),1,0), IF((VLOOKUP($C158,'CYP2C19 Haplotypes'!$B$10:$J$27,R$8,0)="Y"),1,0)),"Tested","Untested")</f>
        <v>Untested</v>
      </c>
      <c r="S158" t="str">
        <f>IF(AND(IF((VLOOKUP($B158,'CYP2C19 Haplotypes'!$B$10:$J$27,S$8,0)="Y"),1,0), IF((VLOOKUP($C158,'CYP2C19 Haplotypes'!$B$10:$J$27,S$8,0)="Y"),1,0)),"Tested","Untested")</f>
        <v>Untested</v>
      </c>
      <c r="T158" t="str">
        <f>IF(AND(IF((VLOOKUP($B158,'CYP2C19 Haplotypes'!$B$10:$J$27,T$8,0)="Y"),1,0), IF((VLOOKUP($C158,'CYP2C19 Haplotypes'!$B$10:$J$27,T$8,0)="Y"),1,0)),"Tested","Untested")</f>
        <v>Untested</v>
      </c>
      <c r="U158" t="str">
        <f>IF(AND(IF((VLOOKUP($B158,'CYP2C19 Haplotypes'!$B$10:$J$27,U$8,0)="Y"),1,0), IF((VLOOKUP($C158,'CYP2C19 Haplotypes'!$B$10:$J$27,U$8,0)="Y"),1,0)),"Tested","Untested")</f>
        <v>Untested</v>
      </c>
      <c r="X158" t="str">
        <f t="shared" si="33"/>
        <v>OK</v>
      </c>
      <c r="Y158" t="str">
        <f t="shared" si="34"/>
        <v>OK</v>
      </c>
      <c r="Z158" t="str">
        <f t="shared" si="35"/>
        <v>OK</v>
      </c>
      <c r="AA158" t="str">
        <f t="shared" si="36"/>
        <v>OK</v>
      </c>
      <c r="AB158" t="str">
        <f t="shared" si="37"/>
        <v>OK</v>
      </c>
      <c r="AC158" t="str">
        <f>IF(AND((S158="Tested"),ISNUMBER(#REF!)),"OK",IF(AND((S158="Tested"),NOT(ISNUMBER(#REF!))),("Missing " &amp; $D158),IF(AND((S158="Untested"),ISNUMBER(#REF!)),("Extra "&amp; $D158),IF(AND((S158="Untested"),NOT(ISNUMBER(#REF!))),"OK","Formula Error"))))</f>
        <v>OK</v>
      </c>
      <c r="AD158" t="str">
        <f t="shared" si="38"/>
        <v>OK</v>
      </c>
      <c r="AE158" t="str">
        <f t="shared" si="39"/>
        <v>OK</v>
      </c>
    </row>
    <row r="159" spans="1:31" ht="12">
      <c r="A159" s="128"/>
      <c r="B159" s="148" t="s">
        <v>84</v>
      </c>
      <c r="C159" s="149" t="s">
        <v>90</v>
      </c>
      <c r="D159" s="157" t="str">
        <f t="shared" si="32"/>
        <v>*10/*17</v>
      </c>
      <c r="E159" s="221"/>
      <c r="F159" s="224">
        <v>0</v>
      </c>
      <c r="G159" s="150"/>
      <c r="H159" s="227"/>
      <c r="I159" s="150">
        <v>0</v>
      </c>
      <c r="J159" s="237">
        <v>0</v>
      </c>
      <c r="K159" s="236"/>
      <c r="L159" s="144"/>
      <c r="N159" t="str">
        <f>IF(AND(IF((VLOOKUP($B159,'CYP2C19 Haplotypes'!$B$10:$J$27,N$8,0)="Y"),1,0), IF((VLOOKUP($C159,'CYP2C19 Haplotypes'!$B$10:$J$27,N$8,0)="Y"),1,0)),"Tested","Untested")</f>
        <v>Untested</v>
      </c>
      <c r="O159" t="str">
        <f>IF(AND(IF((VLOOKUP($B159,'CYP2C19 Haplotypes'!$B$10:$J$27,O$8,0)="Y"),1,0), IF((VLOOKUP($C159,'CYP2C19 Haplotypes'!$B$10:$J$27,O$8,0)="Y"),1,0)),"Tested","Untested")</f>
        <v>Tested</v>
      </c>
      <c r="P159" t="str">
        <f>IF(AND(IF((VLOOKUP($B159,'CYP2C19 Haplotypes'!$B$10:$J$27,P$8,0)="Y"),1,0), IF((VLOOKUP($C159,'CYP2C19 Haplotypes'!$B$10:$J$27,P$8,0)="Y"),1,0)),"Tested","Untested")</f>
        <v>Untested</v>
      </c>
      <c r="Q159" t="str">
        <f>IF(AND(IF((VLOOKUP($B159,'CYP2C19 Haplotypes'!$B$10:$J$27,Q$8,0)="Y"),1,0), IF((VLOOKUP($C159,'CYP2C19 Haplotypes'!$B$10:$J$27,Q$8,0)="Y"),1,0)),"Tested","Untested")</f>
        <v>Untested</v>
      </c>
      <c r="R159" t="str">
        <f>IF(AND(IF((VLOOKUP($B159,'CYP2C19 Haplotypes'!$B$10:$J$27,R$8,0)="Y"),1,0), IF((VLOOKUP($C159,'CYP2C19 Haplotypes'!$B$10:$J$27,R$8,0)="Y"),1,0)),"Tested","Untested")</f>
        <v>Tested</v>
      </c>
      <c r="S159" t="str">
        <f>IF(AND(IF((VLOOKUP($B159,'CYP2C19 Haplotypes'!$B$10:$J$27,S$8,0)="Y"),1,0), IF((VLOOKUP($C159,'CYP2C19 Haplotypes'!$B$10:$J$27,S$8,0)="Y"),1,0)),"Tested","Untested")</f>
        <v>Untested</v>
      </c>
      <c r="T159" t="str">
        <f>IF(AND(IF((VLOOKUP($B159,'CYP2C19 Haplotypes'!$B$10:$J$27,T$8,0)="Y"),1,0), IF((VLOOKUP($C159,'CYP2C19 Haplotypes'!$B$10:$J$27,T$8,0)="Y"),1,0)),"Tested","Untested")</f>
        <v>Tested</v>
      </c>
      <c r="U159" t="str">
        <f>IF(AND(IF((VLOOKUP($B159,'CYP2C19 Haplotypes'!$B$10:$J$27,U$8,0)="Y"),1,0), IF((VLOOKUP($C159,'CYP2C19 Haplotypes'!$B$10:$J$27,U$8,0)="Y"),1,0)),"Tested","Untested")</f>
        <v>Untested</v>
      </c>
      <c r="X159" t="str">
        <f t="shared" si="33"/>
        <v>OK</v>
      </c>
      <c r="Y159" t="str">
        <f t="shared" si="34"/>
        <v>OK</v>
      </c>
      <c r="Z159" t="str">
        <f t="shared" si="35"/>
        <v>OK</v>
      </c>
      <c r="AA159" t="str">
        <f t="shared" si="36"/>
        <v>OK</v>
      </c>
      <c r="AB159" t="str">
        <f t="shared" si="37"/>
        <v>OK</v>
      </c>
      <c r="AC159" t="str">
        <f>IF(AND((S159="Tested"),ISNUMBER(#REF!)),"OK",IF(AND((S159="Tested"),NOT(ISNUMBER(#REF!))),("Missing " &amp; $D159),IF(AND((S159="Untested"),ISNUMBER(#REF!)),("Extra "&amp; $D159),IF(AND((S159="Untested"),NOT(ISNUMBER(#REF!))),"OK","Formula Error"))))</f>
        <v>OK</v>
      </c>
      <c r="AD159" t="str">
        <f t="shared" si="38"/>
        <v>OK</v>
      </c>
      <c r="AE159" t="str">
        <f t="shared" si="39"/>
        <v>OK</v>
      </c>
    </row>
    <row r="160" spans="1:31" ht="12">
      <c r="A160" s="128"/>
      <c r="B160" s="148" t="s">
        <v>85</v>
      </c>
      <c r="C160" s="149" t="s">
        <v>85</v>
      </c>
      <c r="D160" s="157" t="str">
        <f t="shared" si="32"/>
        <v>*11/*11</v>
      </c>
      <c r="E160" s="221"/>
      <c r="F160" s="224"/>
      <c r="G160" s="150"/>
      <c r="H160" s="227"/>
      <c r="I160" s="150"/>
      <c r="J160" s="237">
        <v>0</v>
      </c>
      <c r="K160" s="236"/>
      <c r="L160" s="144"/>
      <c r="N160" t="str">
        <f>IF(AND(IF((VLOOKUP($B160,'CYP2C19 Haplotypes'!$B$10:$J$27,N$8,0)="Y"),1,0), IF((VLOOKUP($C160,'CYP2C19 Haplotypes'!$B$10:$J$27,N$8,0)="Y"),1,0)),"Tested","Untested")</f>
        <v>Untested</v>
      </c>
      <c r="O160" t="str">
        <f>IF(AND(IF((VLOOKUP($B160,'CYP2C19 Haplotypes'!$B$10:$J$27,O$8,0)="Y"),1,0), IF((VLOOKUP($C160,'CYP2C19 Haplotypes'!$B$10:$J$27,O$8,0)="Y"),1,0)),"Tested","Untested")</f>
        <v>Untested</v>
      </c>
      <c r="P160" t="str">
        <f>IF(AND(IF((VLOOKUP($B160,'CYP2C19 Haplotypes'!$B$10:$J$27,P$8,0)="Y"),1,0), IF((VLOOKUP($C160,'CYP2C19 Haplotypes'!$B$10:$J$27,P$8,0)="Y"),1,0)),"Tested","Untested")</f>
        <v>Untested</v>
      </c>
      <c r="Q160" t="str">
        <f>IF(AND(IF((VLOOKUP($B160,'CYP2C19 Haplotypes'!$B$10:$J$27,Q$8,0)="Y"),1,0), IF((VLOOKUP($C160,'CYP2C19 Haplotypes'!$B$10:$J$27,Q$8,0)="Y"),1,0)),"Tested","Untested")</f>
        <v>Untested</v>
      </c>
      <c r="R160" t="str">
        <f>IF(AND(IF((VLOOKUP($B160,'CYP2C19 Haplotypes'!$B$10:$J$27,R$8,0)="Y"),1,0), IF((VLOOKUP($C160,'CYP2C19 Haplotypes'!$B$10:$J$27,R$8,0)="Y"),1,0)),"Tested","Untested")</f>
        <v>Untested</v>
      </c>
      <c r="S160" t="str">
        <f>IF(AND(IF((VLOOKUP($B160,'CYP2C19 Haplotypes'!$B$10:$J$27,S$8,0)="Y"),1,0), IF((VLOOKUP($C160,'CYP2C19 Haplotypes'!$B$10:$J$27,S$8,0)="Y"),1,0)),"Tested","Untested")</f>
        <v>Untested</v>
      </c>
      <c r="T160" t="str">
        <f>IF(AND(IF((VLOOKUP($B160,'CYP2C19 Haplotypes'!$B$10:$J$27,T$8,0)="Y"),1,0), IF((VLOOKUP($C160,'CYP2C19 Haplotypes'!$B$10:$J$27,T$8,0)="Y"),1,0)),"Tested","Untested")</f>
        <v>Tested</v>
      </c>
      <c r="U160" t="str">
        <f>IF(AND(IF((VLOOKUP($B160,'CYP2C19 Haplotypes'!$B$10:$J$27,U$8,0)="Y"),1,0), IF((VLOOKUP($C160,'CYP2C19 Haplotypes'!$B$10:$J$27,U$8,0)="Y"),1,0)),"Tested","Untested")</f>
        <v>Untested</v>
      </c>
      <c r="X160" t="str">
        <f t="shared" si="33"/>
        <v>OK</v>
      </c>
      <c r="Y160" t="str">
        <f t="shared" si="34"/>
        <v>OK</v>
      </c>
      <c r="Z160" t="str">
        <f t="shared" si="35"/>
        <v>OK</v>
      </c>
      <c r="AA160" t="str">
        <f t="shared" si="36"/>
        <v>OK</v>
      </c>
      <c r="AB160" t="str">
        <f t="shared" si="37"/>
        <v>OK</v>
      </c>
      <c r="AC160" t="str">
        <f>IF(AND((S160="Tested"),ISNUMBER(#REF!)),"OK",IF(AND((S160="Tested"),NOT(ISNUMBER(#REF!))),("Missing " &amp; $D160),IF(AND((S160="Untested"),ISNUMBER(#REF!)),("Extra "&amp; $D160),IF(AND((S160="Untested"),NOT(ISNUMBER(#REF!))),"OK","Formula Error"))))</f>
        <v>OK</v>
      </c>
      <c r="AD160" t="str">
        <f t="shared" si="38"/>
        <v>OK</v>
      </c>
      <c r="AE160" t="str">
        <f t="shared" si="39"/>
        <v>OK</v>
      </c>
    </row>
    <row r="161" spans="1:31" ht="12">
      <c r="A161" s="128"/>
      <c r="B161" s="148" t="s">
        <v>85</v>
      </c>
      <c r="C161" s="149" t="s">
        <v>86</v>
      </c>
      <c r="D161" s="157" t="str">
        <f t="shared" si="32"/>
        <v>*11/*12</v>
      </c>
      <c r="E161" s="221"/>
      <c r="F161" s="224"/>
      <c r="G161" s="150"/>
      <c r="H161" s="227"/>
      <c r="I161" s="150"/>
      <c r="J161" s="237"/>
      <c r="K161" s="236"/>
      <c r="L161" s="144"/>
      <c r="N161" t="str">
        <f>IF(AND(IF((VLOOKUP($B161,'CYP2C19 Haplotypes'!$B$10:$J$27,N$8,0)="Y"),1,0), IF((VLOOKUP($C161,'CYP2C19 Haplotypes'!$B$10:$J$27,N$8,0)="Y"),1,0)),"Tested","Untested")</f>
        <v>Untested</v>
      </c>
      <c r="O161" t="str">
        <f>IF(AND(IF((VLOOKUP($B161,'CYP2C19 Haplotypes'!$B$10:$J$27,O$8,0)="Y"),1,0), IF((VLOOKUP($C161,'CYP2C19 Haplotypes'!$B$10:$J$27,O$8,0)="Y"),1,0)),"Tested","Untested")</f>
        <v>Untested</v>
      </c>
      <c r="P161" t="str">
        <f>IF(AND(IF((VLOOKUP($B161,'CYP2C19 Haplotypes'!$B$10:$J$27,P$8,0)="Y"),1,0), IF((VLOOKUP($C161,'CYP2C19 Haplotypes'!$B$10:$J$27,P$8,0)="Y"),1,0)),"Tested","Untested")</f>
        <v>Untested</v>
      </c>
      <c r="Q161" t="str">
        <f>IF(AND(IF((VLOOKUP($B161,'CYP2C19 Haplotypes'!$B$10:$J$27,Q$8,0)="Y"),1,0), IF((VLOOKUP($C161,'CYP2C19 Haplotypes'!$B$10:$J$27,Q$8,0)="Y"),1,0)),"Tested","Untested")</f>
        <v>Untested</v>
      </c>
      <c r="R161" t="str">
        <f>IF(AND(IF((VLOOKUP($B161,'CYP2C19 Haplotypes'!$B$10:$J$27,R$8,0)="Y"),1,0), IF((VLOOKUP($C161,'CYP2C19 Haplotypes'!$B$10:$J$27,R$8,0)="Y"),1,0)),"Tested","Untested")</f>
        <v>Untested</v>
      </c>
      <c r="S161" t="str">
        <f>IF(AND(IF((VLOOKUP($B161,'CYP2C19 Haplotypes'!$B$10:$J$27,S$8,0)="Y"),1,0), IF((VLOOKUP($C161,'CYP2C19 Haplotypes'!$B$10:$J$27,S$8,0)="Y"),1,0)),"Tested","Untested")</f>
        <v>Untested</v>
      </c>
      <c r="T161" t="str">
        <f>IF(AND(IF((VLOOKUP($B161,'CYP2C19 Haplotypes'!$B$10:$J$27,T$8,0)="Y"),1,0), IF((VLOOKUP($C161,'CYP2C19 Haplotypes'!$B$10:$J$27,T$8,0)="Y"),1,0)),"Tested","Untested")</f>
        <v>Untested</v>
      </c>
      <c r="U161" t="str">
        <f>IF(AND(IF((VLOOKUP($B161,'CYP2C19 Haplotypes'!$B$10:$J$27,U$8,0)="Y"),1,0), IF((VLOOKUP($C161,'CYP2C19 Haplotypes'!$B$10:$J$27,U$8,0)="Y"),1,0)),"Tested","Untested")</f>
        <v>Untested</v>
      </c>
      <c r="X161" t="str">
        <f t="shared" si="33"/>
        <v>OK</v>
      </c>
      <c r="Y161" t="str">
        <f t="shared" si="34"/>
        <v>OK</v>
      </c>
      <c r="Z161" t="str">
        <f t="shared" si="35"/>
        <v>OK</v>
      </c>
      <c r="AA161" t="str">
        <f t="shared" si="36"/>
        <v>OK</v>
      </c>
      <c r="AB161" t="str">
        <f t="shared" si="37"/>
        <v>OK</v>
      </c>
      <c r="AC161" t="str">
        <f>IF(AND((S161="Tested"),ISNUMBER(#REF!)),"OK",IF(AND((S161="Tested"),NOT(ISNUMBER(#REF!))),("Missing " &amp; $D161),IF(AND((S161="Untested"),ISNUMBER(#REF!)),("Extra "&amp; $D161),IF(AND((S161="Untested"),NOT(ISNUMBER(#REF!))),"OK","Formula Error"))))</f>
        <v>OK</v>
      </c>
      <c r="AD161" t="str">
        <f t="shared" si="38"/>
        <v>OK</v>
      </c>
      <c r="AE161" t="str">
        <f t="shared" si="39"/>
        <v>OK</v>
      </c>
    </row>
    <row r="162" spans="1:31" ht="12">
      <c r="A162" s="128"/>
      <c r="B162" s="148" t="s">
        <v>85</v>
      </c>
      <c r="C162" s="149" t="s">
        <v>87</v>
      </c>
      <c r="D162" s="157" t="str">
        <f t="shared" si="32"/>
        <v>*11/*13</v>
      </c>
      <c r="E162" s="221"/>
      <c r="F162" s="224"/>
      <c r="G162" s="150"/>
      <c r="H162" s="227"/>
      <c r="I162" s="150"/>
      <c r="J162" s="237"/>
      <c r="K162" s="236"/>
      <c r="L162" s="144"/>
      <c r="N162" t="str">
        <f>IF(AND(IF((VLOOKUP($B162,'CYP2C19 Haplotypes'!$B$10:$J$27,N$8,0)="Y"),1,0), IF((VLOOKUP($C162,'CYP2C19 Haplotypes'!$B$10:$J$27,N$8,0)="Y"),1,0)),"Tested","Untested")</f>
        <v>Untested</v>
      </c>
      <c r="O162" t="str">
        <f>IF(AND(IF((VLOOKUP($B162,'CYP2C19 Haplotypes'!$B$10:$J$27,O$8,0)="Y"),1,0), IF((VLOOKUP($C162,'CYP2C19 Haplotypes'!$B$10:$J$27,O$8,0)="Y"),1,0)),"Tested","Untested")</f>
        <v>Untested</v>
      </c>
      <c r="P162" t="str">
        <f>IF(AND(IF((VLOOKUP($B162,'CYP2C19 Haplotypes'!$B$10:$J$27,P$8,0)="Y"),1,0), IF((VLOOKUP($C162,'CYP2C19 Haplotypes'!$B$10:$J$27,P$8,0)="Y"),1,0)),"Tested","Untested")</f>
        <v>Untested</v>
      </c>
      <c r="Q162" t="str">
        <f>IF(AND(IF((VLOOKUP($B162,'CYP2C19 Haplotypes'!$B$10:$J$27,Q$8,0)="Y"),1,0), IF((VLOOKUP($C162,'CYP2C19 Haplotypes'!$B$10:$J$27,Q$8,0)="Y"),1,0)),"Tested","Untested")</f>
        <v>Untested</v>
      </c>
      <c r="R162" t="str">
        <f>IF(AND(IF((VLOOKUP($B162,'CYP2C19 Haplotypes'!$B$10:$J$27,R$8,0)="Y"),1,0), IF((VLOOKUP($C162,'CYP2C19 Haplotypes'!$B$10:$J$27,R$8,0)="Y"),1,0)),"Tested","Untested")</f>
        <v>Untested</v>
      </c>
      <c r="S162" t="str">
        <f>IF(AND(IF((VLOOKUP($B162,'CYP2C19 Haplotypes'!$B$10:$J$27,S$8,0)="Y"),1,0), IF((VLOOKUP($C162,'CYP2C19 Haplotypes'!$B$10:$J$27,S$8,0)="Y"),1,0)),"Tested","Untested")</f>
        <v>Untested</v>
      </c>
      <c r="T162" t="str">
        <f>IF(AND(IF((VLOOKUP($B162,'CYP2C19 Haplotypes'!$B$10:$J$27,T$8,0)="Y"),1,0), IF((VLOOKUP($C162,'CYP2C19 Haplotypes'!$B$10:$J$27,T$8,0)="Y"),1,0)),"Tested","Untested")</f>
        <v>Untested</v>
      </c>
      <c r="U162" t="str">
        <f>IF(AND(IF((VLOOKUP($B162,'CYP2C19 Haplotypes'!$B$10:$J$27,U$8,0)="Y"),1,0), IF((VLOOKUP($C162,'CYP2C19 Haplotypes'!$B$10:$J$27,U$8,0)="Y"),1,0)),"Tested","Untested")</f>
        <v>Untested</v>
      </c>
      <c r="X162" t="str">
        <f t="shared" si="33"/>
        <v>OK</v>
      </c>
      <c r="Y162" t="str">
        <f t="shared" si="34"/>
        <v>OK</v>
      </c>
      <c r="Z162" t="str">
        <f t="shared" si="35"/>
        <v>OK</v>
      </c>
      <c r="AA162" t="str">
        <f t="shared" si="36"/>
        <v>OK</v>
      </c>
      <c r="AB162" t="str">
        <f t="shared" si="37"/>
        <v>OK</v>
      </c>
      <c r="AC162" t="str">
        <f>IF(AND((S162="Tested"),ISNUMBER(#REF!)),"OK",IF(AND((S162="Tested"),NOT(ISNUMBER(#REF!))),("Missing " &amp; $D162),IF(AND((S162="Untested"),ISNUMBER(#REF!)),("Extra "&amp; $D162),IF(AND((S162="Untested"),NOT(ISNUMBER(#REF!))),"OK","Formula Error"))))</f>
        <v>OK</v>
      </c>
      <c r="AD162" t="str">
        <f t="shared" si="38"/>
        <v>OK</v>
      </c>
      <c r="AE162" t="str">
        <f t="shared" si="39"/>
        <v>OK</v>
      </c>
    </row>
    <row r="163" spans="1:31" ht="12">
      <c r="A163" s="128"/>
      <c r="B163" s="148" t="s">
        <v>85</v>
      </c>
      <c r="C163" s="149" t="s">
        <v>88</v>
      </c>
      <c r="D163" s="157" t="str">
        <f t="shared" si="32"/>
        <v>*11/*14</v>
      </c>
      <c r="E163" s="221"/>
      <c r="F163" s="224"/>
      <c r="G163" s="150"/>
      <c r="H163" s="227"/>
      <c r="I163" s="150"/>
      <c r="J163" s="237">
        <v>0</v>
      </c>
      <c r="K163" s="236"/>
      <c r="L163" s="144"/>
      <c r="N163" t="str">
        <f>IF(AND(IF((VLOOKUP($B163,'CYP2C19 Haplotypes'!$B$10:$J$27,N$8,0)="Y"),1,0), IF((VLOOKUP($C163,'CYP2C19 Haplotypes'!$B$10:$J$27,N$8,0)="Y"),1,0)),"Tested","Untested")</f>
        <v>Untested</v>
      </c>
      <c r="O163" t="str">
        <f>IF(AND(IF((VLOOKUP($B163,'CYP2C19 Haplotypes'!$B$10:$J$27,O$8,0)="Y"),1,0), IF((VLOOKUP($C163,'CYP2C19 Haplotypes'!$B$10:$J$27,O$8,0)="Y"),1,0)),"Tested","Untested")</f>
        <v>Untested</v>
      </c>
      <c r="P163" t="str">
        <f>IF(AND(IF((VLOOKUP($B163,'CYP2C19 Haplotypes'!$B$10:$J$27,P$8,0)="Y"),1,0), IF((VLOOKUP($C163,'CYP2C19 Haplotypes'!$B$10:$J$27,P$8,0)="Y"),1,0)),"Tested","Untested")</f>
        <v>Untested</v>
      </c>
      <c r="Q163" t="str">
        <f>IF(AND(IF((VLOOKUP($B163,'CYP2C19 Haplotypes'!$B$10:$J$27,Q$8,0)="Y"),1,0), IF((VLOOKUP($C163,'CYP2C19 Haplotypes'!$B$10:$J$27,Q$8,0)="Y"),1,0)),"Tested","Untested")</f>
        <v>Untested</v>
      </c>
      <c r="R163" t="str">
        <f>IF(AND(IF((VLOOKUP($B163,'CYP2C19 Haplotypes'!$B$10:$J$27,R$8,0)="Y"),1,0), IF((VLOOKUP($C163,'CYP2C19 Haplotypes'!$B$10:$J$27,R$8,0)="Y"),1,0)),"Tested","Untested")</f>
        <v>Untested</v>
      </c>
      <c r="S163" t="str">
        <f>IF(AND(IF((VLOOKUP($B163,'CYP2C19 Haplotypes'!$B$10:$J$27,S$8,0)="Y"),1,0), IF((VLOOKUP($C163,'CYP2C19 Haplotypes'!$B$10:$J$27,S$8,0)="Y"),1,0)),"Tested","Untested")</f>
        <v>Untested</v>
      </c>
      <c r="T163" t="str">
        <f>IF(AND(IF((VLOOKUP($B163,'CYP2C19 Haplotypes'!$B$10:$J$27,T$8,0)="Y"),1,0), IF((VLOOKUP($C163,'CYP2C19 Haplotypes'!$B$10:$J$27,T$8,0)="Y"),1,0)),"Tested","Untested")</f>
        <v>Tested</v>
      </c>
      <c r="U163" t="str">
        <f>IF(AND(IF((VLOOKUP($B163,'CYP2C19 Haplotypes'!$B$10:$J$27,U$8,0)="Y"),1,0), IF((VLOOKUP($C163,'CYP2C19 Haplotypes'!$B$10:$J$27,U$8,0)="Y"),1,0)),"Tested","Untested")</f>
        <v>Untested</v>
      </c>
      <c r="X163" t="str">
        <f t="shared" si="33"/>
        <v>OK</v>
      </c>
      <c r="Y163" t="str">
        <f t="shared" si="34"/>
        <v>OK</v>
      </c>
      <c r="Z163" t="str">
        <f t="shared" si="35"/>
        <v>OK</v>
      </c>
      <c r="AA163" t="str">
        <f t="shared" si="36"/>
        <v>OK</v>
      </c>
      <c r="AB163" t="str">
        <f t="shared" si="37"/>
        <v>OK</v>
      </c>
      <c r="AC163" t="str">
        <f>IF(AND((S163="Tested"),ISNUMBER(#REF!)),"OK",IF(AND((S163="Tested"),NOT(ISNUMBER(#REF!))),("Missing " &amp; $D163),IF(AND((S163="Untested"),ISNUMBER(#REF!)),("Extra "&amp; $D163),IF(AND((S163="Untested"),NOT(ISNUMBER(#REF!))),"OK","Formula Error"))))</f>
        <v>OK</v>
      </c>
      <c r="AD163" t="str">
        <f t="shared" si="38"/>
        <v>OK</v>
      </c>
      <c r="AE163" t="str">
        <f t="shared" si="39"/>
        <v>OK</v>
      </c>
    </row>
    <row r="164" spans="1:31" ht="12">
      <c r="A164" s="128"/>
      <c r="B164" s="148" t="s">
        <v>85</v>
      </c>
      <c r="C164" s="149" t="s">
        <v>89</v>
      </c>
      <c r="D164" s="157" t="str">
        <f t="shared" si="32"/>
        <v>*11/*15</v>
      </c>
      <c r="E164" s="221"/>
      <c r="F164" s="224"/>
      <c r="G164" s="150"/>
      <c r="H164" s="227"/>
      <c r="I164" s="150"/>
      <c r="J164" s="237"/>
      <c r="K164" s="236"/>
      <c r="L164" s="144"/>
      <c r="N164" t="str">
        <f>IF(AND(IF((VLOOKUP($B164,'CYP2C19 Haplotypes'!$B$10:$J$27,N$8,0)="Y"),1,0), IF((VLOOKUP($C164,'CYP2C19 Haplotypes'!$B$10:$J$27,N$8,0)="Y"),1,0)),"Tested","Untested")</f>
        <v>Untested</v>
      </c>
      <c r="O164" t="str">
        <f>IF(AND(IF((VLOOKUP($B164,'CYP2C19 Haplotypes'!$B$10:$J$27,O$8,0)="Y"),1,0), IF((VLOOKUP($C164,'CYP2C19 Haplotypes'!$B$10:$J$27,O$8,0)="Y"),1,0)),"Tested","Untested")</f>
        <v>Untested</v>
      </c>
      <c r="P164" t="str">
        <f>IF(AND(IF((VLOOKUP($B164,'CYP2C19 Haplotypes'!$B$10:$J$27,P$8,0)="Y"),1,0), IF((VLOOKUP($C164,'CYP2C19 Haplotypes'!$B$10:$J$27,P$8,0)="Y"),1,0)),"Tested","Untested")</f>
        <v>Untested</v>
      </c>
      <c r="Q164" t="str">
        <f>IF(AND(IF((VLOOKUP($B164,'CYP2C19 Haplotypes'!$B$10:$J$27,Q$8,0)="Y"),1,0), IF((VLOOKUP($C164,'CYP2C19 Haplotypes'!$B$10:$J$27,Q$8,0)="Y"),1,0)),"Tested","Untested")</f>
        <v>Untested</v>
      </c>
      <c r="R164" t="str">
        <f>IF(AND(IF((VLOOKUP($B164,'CYP2C19 Haplotypes'!$B$10:$J$27,R$8,0)="Y"),1,0), IF((VLOOKUP($C164,'CYP2C19 Haplotypes'!$B$10:$J$27,R$8,0)="Y"),1,0)),"Tested","Untested")</f>
        <v>Untested</v>
      </c>
      <c r="S164" t="str">
        <f>IF(AND(IF((VLOOKUP($B164,'CYP2C19 Haplotypes'!$B$10:$J$27,S$8,0)="Y"),1,0), IF((VLOOKUP($C164,'CYP2C19 Haplotypes'!$B$10:$J$27,S$8,0)="Y"),1,0)),"Tested","Untested")</f>
        <v>Untested</v>
      </c>
      <c r="T164" t="str">
        <f>IF(AND(IF((VLOOKUP($B164,'CYP2C19 Haplotypes'!$B$10:$J$27,T$8,0)="Y"),1,0), IF((VLOOKUP($C164,'CYP2C19 Haplotypes'!$B$10:$J$27,T$8,0)="Y"),1,0)),"Tested","Untested")</f>
        <v>Untested</v>
      </c>
      <c r="U164" t="str">
        <f>IF(AND(IF((VLOOKUP($B164,'CYP2C19 Haplotypes'!$B$10:$J$27,U$8,0)="Y"),1,0), IF((VLOOKUP($C164,'CYP2C19 Haplotypes'!$B$10:$J$27,U$8,0)="Y"),1,0)),"Tested","Untested")</f>
        <v>Untested</v>
      </c>
      <c r="X164" t="str">
        <f t="shared" si="33"/>
        <v>OK</v>
      </c>
      <c r="Y164" t="str">
        <f t="shared" si="34"/>
        <v>OK</v>
      </c>
      <c r="Z164" t="str">
        <f t="shared" si="35"/>
        <v>OK</v>
      </c>
      <c r="AA164" t="str">
        <f t="shared" si="36"/>
        <v>OK</v>
      </c>
      <c r="AB164" t="str">
        <f t="shared" si="37"/>
        <v>OK</v>
      </c>
      <c r="AC164" t="str">
        <f>IF(AND((S164="Tested"),ISNUMBER(#REF!)),"OK",IF(AND((S164="Tested"),NOT(ISNUMBER(#REF!))),("Missing " &amp; $D164),IF(AND((S164="Untested"),ISNUMBER(#REF!)),("Extra "&amp; $D164),IF(AND((S164="Untested"),NOT(ISNUMBER(#REF!))),"OK","Formula Error"))))</f>
        <v>OK</v>
      </c>
      <c r="AD164" t="str">
        <f t="shared" si="38"/>
        <v>OK</v>
      </c>
      <c r="AE164" t="str">
        <f t="shared" si="39"/>
        <v>OK</v>
      </c>
    </row>
    <row r="165" spans="1:31" ht="12">
      <c r="A165" s="128"/>
      <c r="B165" s="148" t="s">
        <v>85</v>
      </c>
      <c r="C165" s="149" t="s">
        <v>90</v>
      </c>
      <c r="D165" s="157" t="str">
        <f t="shared" si="32"/>
        <v>*11/*17</v>
      </c>
      <c r="E165" s="221"/>
      <c r="F165" s="224"/>
      <c r="G165" s="150"/>
      <c r="H165" s="227"/>
      <c r="I165" s="150"/>
      <c r="J165" s="237">
        <v>0</v>
      </c>
      <c r="K165" s="236"/>
      <c r="L165" s="144"/>
      <c r="N165" t="str">
        <f>IF(AND(IF((VLOOKUP($B165,'CYP2C19 Haplotypes'!$B$10:$J$27,N$8,0)="Y"),1,0), IF((VLOOKUP($C165,'CYP2C19 Haplotypes'!$B$10:$J$27,N$8,0)="Y"),1,0)),"Tested","Untested")</f>
        <v>Untested</v>
      </c>
      <c r="O165" t="str">
        <f>IF(AND(IF((VLOOKUP($B165,'CYP2C19 Haplotypes'!$B$10:$J$27,O$8,0)="Y"),1,0), IF((VLOOKUP($C165,'CYP2C19 Haplotypes'!$B$10:$J$27,O$8,0)="Y"),1,0)),"Tested","Untested")</f>
        <v>Untested</v>
      </c>
      <c r="P165" t="str">
        <f>IF(AND(IF((VLOOKUP($B165,'CYP2C19 Haplotypes'!$B$10:$J$27,P$8,0)="Y"),1,0), IF((VLOOKUP($C165,'CYP2C19 Haplotypes'!$B$10:$J$27,P$8,0)="Y"),1,0)),"Tested","Untested")</f>
        <v>Untested</v>
      </c>
      <c r="Q165" t="str">
        <f>IF(AND(IF((VLOOKUP($B165,'CYP2C19 Haplotypes'!$B$10:$J$27,Q$8,0)="Y"),1,0), IF((VLOOKUP($C165,'CYP2C19 Haplotypes'!$B$10:$J$27,Q$8,0)="Y"),1,0)),"Tested","Untested")</f>
        <v>Untested</v>
      </c>
      <c r="R165" t="str">
        <f>IF(AND(IF((VLOOKUP($B165,'CYP2C19 Haplotypes'!$B$10:$J$27,R$8,0)="Y"),1,0), IF((VLOOKUP($C165,'CYP2C19 Haplotypes'!$B$10:$J$27,R$8,0)="Y"),1,0)),"Tested","Untested")</f>
        <v>Untested</v>
      </c>
      <c r="S165" t="str">
        <f>IF(AND(IF((VLOOKUP($B165,'CYP2C19 Haplotypes'!$B$10:$J$27,S$8,0)="Y"),1,0), IF((VLOOKUP($C165,'CYP2C19 Haplotypes'!$B$10:$J$27,S$8,0)="Y"),1,0)),"Tested","Untested")</f>
        <v>Untested</v>
      </c>
      <c r="T165" t="str">
        <f>IF(AND(IF((VLOOKUP($B165,'CYP2C19 Haplotypes'!$B$10:$J$27,T$8,0)="Y"),1,0), IF((VLOOKUP($C165,'CYP2C19 Haplotypes'!$B$10:$J$27,T$8,0)="Y"),1,0)),"Tested","Untested")</f>
        <v>Tested</v>
      </c>
      <c r="U165" t="str">
        <f>IF(AND(IF((VLOOKUP($B165,'CYP2C19 Haplotypes'!$B$10:$J$27,U$8,0)="Y"),1,0), IF((VLOOKUP($C165,'CYP2C19 Haplotypes'!$B$10:$J$27,U$8,0)="Y"),1,0)),"Tested","Untested")</f>
        <v>Untested</v>
      </c>
      <c r="X165" t="str">
        <f t="shared" si="33"/>
        <v>OK</v>
      </c>
      <c r="Y165" t="str">
        <f t="shared" si="34"/>
        <v>OK</v>
      </c>
      <c r="Z165" t="str">
        <f t="shared" si="35"/>
        <v>OK</v>
      </c>
      <c r="AA165" t="str">
        <f t="shared" si="36"/>
        <v>OK</v>
      </c>
      <c r="AB165" t="str">
        <f t="shared" si="37"/>
        <v>OK</v>
      </c>
      <c r="AC165" t="str">
        <f>IF(AND((S165="Tested"),ISNUMBER(#REF!)),"OK",IF(AND((S165="Tested"),NOT(ISNUMBER(#REF!))),("Missing " &amp; $D165),IF(AND((S165="Untested"),ISNUMBER(#REF!)),("Extra "&amp; $D165),IF(AND((S165="Untested"),NOT(ISNUMBER(#REF!))),"OK","Formula Error"))))</f>
        <v>OK</v>
      </c>
      <c r="AD165" t="str">
        <f t="shared" si="38"/>
        <v>OK</v>
      </c>
      <c r="AE165" t="str">
        <f t="shared" si="39"/>
        <v>OK</v>
      </c>
    </row>
    <row r="166" spans="1:31" ht="12">
      <c r="A166" s="128"/>
      <c r="B166" s="148" t="s">
        <v>86</v>
      </c>
      <c r="C166" s="149" t="s">
        <v>86</v>
      </c>
      <c r="D166" s="157" t="str">
        <f t="shared" si="32"/>
        <v>*12/*12</v>
      </c>
      <c r="E166" s="221">
        <v>0</v>
      </c>
      <c r="F166" s="224">
        <v>0</v>
      </c>
      <c r="G166" s="150"/>
      <c r="H166" s="227">
        <v>0</v>
      </c>
      <c r="I166" s="150"/>
      <c r="J166" s="237"/>
      <c r="K166" s="236"/>
      <c r="L166" s="144"/>
      <c r="N166" t="str">
        <f>IF(AND(IF((VLOOKUP($B166,'CYP2C19 Haplotypes'!$B$10:$J$27,N$8,0)="Y"),1,0), IF((VLOOKUP($C166,'CYP2C19 Haplotypes'!$B$10:$J$27,N$8,0)="Y"),1,0)),"Tested","Untested")</f>
        <v>Tested</v>
      </c>
      <c r="O166" t="str">
        <f>IF(AND(IF((VLOOKUP($B166,'CYP2C19 Haplotypes'!$B$10:$J$27,O$8,0)="Y"),1,0), IF((VLOOKUP($C166,'CYP2C19 Haplotypes'!$B$10:$J$27,O$8,0)="Y"),1,0)),"Tested","Untested")</f>
        <v>Tested</v>
      </c>
      <c r="P166" t="str">
        <f>IF(AND(IF((VLOOKUP($B166,'CYP2C19 Haplotypes'!$B$10:$J$27,P$8,0)="Y"),1,0), IF((VLOOKUP($C166,'CYP2C19 Haplotypes'!$B$10:$J$27,P$8,0)="Y"),1,0)),"Tested","Untested")</f>
        <v>Untested</v>
      </c>
      <c r="Q166" t="str">
        <f>IF(AND(IF((VLOOKUP($B166,'CYP2C19 Haplotypes'!$B$10:$J$27,Q$8,0)="Y"),1,0), IF((VLOOKUP($C166,'CYP2C19 Haplotypes'!$B$10:$J$27,Q$8,0)="Y"),1,0)),"Tested","Untested")</f>
        <v>Tested</v>
      </c>
      <c r="R166" t="str">
        <f>IF(AND(IF((VLOOKUP($B166,'CYP2C19 Haplotypes'!$B$10:$J$27,R$8,0)="Y"),1,0), IF((VLOOKUP($C166,'CYP2C19 Haplotypes'!$B$10:$J$27,R$8,0)="Y"),1,0)),"Tested","Untested")</f>
        <v>Untested</v>
      </c>
      <c r="S166" t="str">
        <f>IF(AND(IF((VLOOKUP($B166,'CYP2C19 Haplotypes'!$B$10:$J$27,S$8,0)="Y"),1,0), IF((VLOOKUP($C166,'CYP2C19 Haplotypes'!$B$10:$J$27,S$8,0)="Y"),1,0)),"Tested","Untested")</f>
        <v>Untested</v>
      </c>
      <c r="T166" t="str">
        <f>IF(AND(IF((VLOOKUP($B166,'CYP2C19 Haplotypes'!$B$10:$J$27,T$8,0)="Y"),1,0), IF((VLOOKUP($C166,'CYP2C19 Haplotypes'!$B$10:$J$27,T$8,0)="Y"),1,0)),"Tested","Untested")</f>
        <v>Untested</v>
      </c>
      <c r="U166" t="str">
        <f>IF(AND(IF((VLOOKUP($B166,'CYP2C19 Haplotypes'!$B$10:$J$27,U$8,0)="Y"),1,0), IF((VLOOKUP($C166,'CYP2C19 Haplotypes'!$B$10:$J$27,U$8,0)="Y"),1,0)),"Tested","Untested")</f>
        <v>Untested</v>
      </c>
      <c r="X166" t="str">
        <f t="shared" si="33"/>
        <v>OK</v>
      </c>
      <c r="Y166" t="str">
        <f t="shared" si="34"/>
        <v>OK</v>
      </c>
      <c r="Z166" t="str">
        <f t="shared" si="35"/>
        <v>OK</v>
      </c>
      <c r="AA166" t="str">
        <f t="shared" si="36"/>
        <v>OK</v>
      </c>
      <c r="AB166" t="str">
        <f t="shared" si="37"/>
        <v>OK</v>
      </c>
      <c r="AC166" t="str">
        <f>IF(AND((S166="Tested"),ISNUMBER(#REF!)),"OK",IF(AND((S166="Tested"),NOT(ISNUMBER(#REF!))),("Missing " &amp; $D166),IF(AND((S166="Untested"),ISNUMBER(#REF!)),("Extra "&amp; $D166),IF(AND((S166="Untested"),NOT(ISNUMBER(#REF!))),"OK","Formula Error"))))</f>
        <v>OK</v>
      </c>
      <c r="AD166" t="str">
        <f t="shared" si="38"/>
        <v>OK</v>
      </c>
      <c r="AE166" t="str">
        <f t="shared" si="39"/>
        <v>OK</v>
      </c>
    </row>
    <row r="167" spans="1:31" ht="12">
      <c r="A167" s="128"/>
      <c r="B167" s="148" t="s">
        <v>86</v>
      </c>
      <c r="C167" s="149" t="s">
        <v>87</v>
      </c>
      <c r="D167" s="157" t="str">
        <f t="shared" si="32"/>
        <v>*12/*13</v>
      </c>
      <c r="E167" s="221"/>
      <c r="F167" s="224">
        <v>0</v>
      </c>
      <c r="G167" s="150"/>
      <c r="H167" s="227"/>
      <c r="I167" s="150"/>
      <c r="J167" s="237"/>
      <c r="K167" s="236"/>
      <c r="L167" s="144"/>
      <c r="N167" t="str">
        <f>IF(AND(IF((VLOOKUP($B167,'CYP2C19 Haplotypes'!$B$10:$J$27,N$8,0)="Y"),1,0), IF((VLOOKUP($C167,'CYP2C19 Haplotypes'!$B$10:$J$27,N$8,0)="Y"),1,0)),"Tested","Untested")</f>
        <v>Untested</v>
      </c>
      <c r="O167" t="str">
        <f>IF(AND(IF((VLOOKUP($B167,'CYP2C19 Haplotypes'!$B$10:$J$27,O$8,0)="Y"),1,0), IF((VLOOKUP($C167,'CYP2C19 Haplotypes'!$B$10:$J$27,O$8,0)="Y"),1,0)),"Tested","Untested")</f>
        <v>Tested</v>
      </c>
      <c r="P167" t="str">
        <f>IF(AND(IF((VLOOKUP($B167,'CYP2C19 Haplotypes'!$B$10:$J$27,P$8,0)="Y"),1,0), IF((VLOOKUP($C167,'CYP2C19 Haplotypes'!$B$10:$J$27,P$8,0)="Y"),1,0)),"Tested","Untested")</f>
        <v>Untested</v>
      </c>
      <c r="Q167" t="str">
        <f>IF(AND(IF((VLOOKUP($B167,'CYP2C19 Haplotypes'!$B$10:$J$27,Q$8,0)="Y"),1,0), IF((VLOOKUP($C167,'CYP2C19 Haplotypes'!$B$10:$J$27,Q$8,0)="Y"),1,0)),"Tested","Untested")</f>
        <v>Untested</v>
      </c>
      <c r="R167" t="str">
        <f>IF(AND(IF((VLOOKUP($B167,'CYP2C19 Haplotypes'!$B$10:$J$27,R$8,0)="Y"),1,0), IF((VLOOKUP($C167,'CYP2C19 Haplotypes'!$B$10:$J$27,R$8,0)="Y"),1,0)),"Tested","Untested")</f>
        <v>Untested</v>
      </c>
      <c r="S167" t="str">
        <f>IF(AND(IF((VLOOKUP($B167,'CYP2C19 Haplotypes'!$B$10:$J$27,S$8,0)="Y"),1,0), IF((VLOOKUP($C167,'CYP2C19 Haplotypes'!$B$10:$J$27,S$8,0)="Y"),1,0)),"Tested","Untested")</f>
        <v>Untested</v>
      </c>
      <c r="T167" t="str">
        <f>IF(AND(IF((VLOOKUP($B167,'CYP2C19 Haplotypes'!$B$10:$J$27,T$8,0)="Y"),1,0), IF((VLOOKUP($C167,'CYP2C19 Haplotypes'!$B$10:$J$27,T$8,0)="Y"),1,0)),"Tested","Untested")</f>
        <v>Untested</v>
      </c>
      <c r="U167" t="str">
        <f>IF(AND(IF((VLOOKUP($B167,'CYP2C19 Haplotypes'!$B$10:$J$27,U$8,0)="Y"),1,0), IF((VLOOKUP($C167,'CYP2C19 Haplotypes'!$B$10:$J$27,U$8,0)="Y"),1,0)),"Tested","Untested")</f>
        <v>Untested</v>
      </c>
      <c r="X167" t="str">
        <f t="shared" si="33"/>
        <v>OK</v>
      </c>
      <c r="Y167" t="str">
        <f t="shared" si="34"/>
        <v>OK</v>
      </c>
      <c r="Z167" t="str">
        <f t="shared" si="35"/>
        <v>OK</v>
      </c>
      <c r="AA167" t="str">
        <f t="shared" si="36"/>
        <v>OK</v>
      </c>
      <c r="AB167" t="str">
        <f t="shared" si="37"/>
        <v>OK</v>
      </c>
      <c r="AC167" t="str">
        <f>IF(AND((S167="Tested"),ISNUMBER(#REF!)),"OK",IF(AND((S167="Tested"),NOT(ISNUMBER(#REF!))),("Missing " &amp; $D167),IF(AND((S167="Untested"),ISNUMBER(#REF!)),("Extra "&amp; $D167),IF(AND((S167="Untested"),NOT(ISNUMBER(#REF!))),"OK","Formula Error"))))</f>
        <v>OK</v>
      </c>
      <c r="AD167" t="str">
        <f t="shared" si="38"/>
        <v>OK</v>
      </c>
      <c r="AE167" t="str">
        <f t="shared" si="39"/>
        <v>OK</v>
      </c>
    </row>
    <row r="168" spans="1:31" ht="12">
      <c r="A168" s="128"/>
      <c r="B168" s="148" t="s">
        <v>86</v>
      </c>
      <c r="C168" s="149" t="s">
        <v>88</v>
      </c>
      <c r="D168" s="157" t="str">
        <f t="shared" si="32"/>
        <v>*12/*14</v>
      </c>
      <c r="E168" s="221"/>
      <c r="F168" s="224">
        <v>0</v>
      </c>
      <c r="G168" s="150"/>
      <c r="H168" s="227"/>
      <c r="I168" s="150"/>
      <c r="J168" s="237"/>
      <c r="K168" s="236"/>
      <c r="L168" s="144"/>
      <c r="N168" t="str">
        <f>IF(AND(IF((VLOOKUP($B168,'CYP2C19 Haplotypes'!$B$10:$J$27,N$8,0)="Y"),1,0), IF((VLOOKUP($C168,'CYP2C19 Haplotypes'!$B$10:$J$27,N$8,0)="Y"),1,0)),"Tested","Untested")</f>
        <v>Untested</v>
      </c>
      <c r="O168" t="str">
        <f>IF(AND(IF((VLOOKUP($B168,'CYP2C19 Haplotypes'!$B$10:$J$27,O$8,0)="Y"),1,0), IF((VLOOKUP($C168,'CYP2C19 Haplotypes'!$B$10:$J$27,O$8,0)="Y"),1,0)),"Tested","Untested")</f>
        <v>Tested</v>
      </c>
      <c r="P168" t="str">
        <f>IF(AND(IF((VLOOKUP($B168,'CYP2C19 Haplotypes'!$B$10:$J$27,P$8,0)="Y"),1,0), IF((VLOOKUP($C168,'CYP2C19 Haplotypes'!$B$10:$J$27,P$8,0)="Y"),1,0)),"Tested","Untested")</f>
        <v>Untested</v>
      </c>
      <c r="Q168" t="str">
        <f>IF(AND(IF((VLOOKUP($B168,'CYP2C19 Haplotypes'!$B$10:$J$27,Q$8,0)="Y"),1,0), IF((VLOOKUP($C168,'CYP2C19 Haplotypes'!$B$10:$J$27,Q$8,0)="Y"),1,0)),"Tested","Untested")</f>
        <v>Untested</v>
      </c>
      <c r="R168" t="str">
        <f>IF(AND(IF((VLOOKUP($B168,'CYP2C19 Haplotypes'!$B$10:$J$27,R$8,0)="Y"),1,0), IF((VLOOKUP($C168,'CYP2C19 Haplotypes'!$B$10:$J$27,R$8,0)="Y"),1,0)),"Tested","Untested")</f>
        <v>Untested</v>
      </c>
      <c r="S168" t="str">
        <f>IF(AND(IF((VLOOKUP($B168,'CYP2C19 Haplotypes'!$B$10:$J$27,S$8,0)="Y"),1,0), IF((VLOOKUP($C168,'CYP2C19 Haplotypes'!$B$10:$J$27,S$8,0)="Y"),1,0)),"Tested","Untested")</f>
        <v>Untested</v>
      </c>
      <c r="T168" t="str">
        <f>IF(AND(IF((VLOOKUP($B168,'CYP2C19 Haplotypes'!$B$10:$J$27,T$8,0)="Y"),1,0), IF((VLOOKUP($C168,'CYP2C19 Haplotypes'!$B$10:$J$27,T$8,0)="Y"),1,0)),"Tested","Untested")</f>
        <v>Untested</v>
      </c>
      <c r="U168" t="str">
        <f>IF(AND(IF((VLOOKUP($B168,'CYP2C19 Haplotypes'!$B$10:$J$27,U$8,0)="Y"),1,0), IF((VLOOKUP($C168,'CYP2C19 Haplotypes'!$B$10:$J$27,U$8,0)="Y"),1,0)),"Tested","Untested")</f>
        <v>Untested</v>
      </c>
      <c r="X168" t="str">
        <f t="shared" si="33"/>
        <v>OK</v>
      </c>
      <c r="Y168" t="str">
        <f t="shared" si="34"/>
        <v>OK</v>
      </c>
      <c r="Z168" t="str">
        <f t="shared" si="35"/>
        <v>OK</v>
      </c>
      <c r="AA168" t="str">
        <f t="shared" si="36"/>
        <v>OK</v>
      </c>
      <c r="AB168" t="str">
        <f t="shared" si="37"/>
        <v>OK</v>
      </c>
      <c r="AC168" t="str">
        <f>IF(AND((S168="Tested"),ISNUMBER(#REF!)),"OK",IF(AND((S168="Tested"),NOT(ISNUMBER(#REF!))),("Missing " &amp; $D168),IF(AND((S168="Untested"),ISNUMBER(#REF!)),("Extra "&amp; $D168),IF(AND((S168="Untested"),NOT(ISNUMBER(#REF!))),"OK","Formula Error"))))</f>
        <v>OK</v>
      </c>
      <c r="AD168" t="str">
        <f t="shared" si="38"/>
        <v>OK</v>
      </c>
      <c r="AE168" t="str">
        <f t="shared" si="39"/>
        <v>OK</v>
      </c>
    </row>
    <row r="169" spans="1:31" ht="12">
      <c r="A169" s="128"/>
      <c r="B169" s="148" t="s">
        <v>86</v>
      </c>
      <c r="C169" s="149" t="s">
        <v>89</v>
      </c>
      <c r="D169" s="157" t="str">
        <f t="shared" si="32"/>
        <v>*12/*15</v>
      </c>
      <c r="E169" s="221"/>
      <c r="F169" s="224">
        <v>0</v>
      </c>
      <c r="G169" s="150"/>
      <c r="H169" s="227"/>
      <c r="I169" s="150"/>
      <c r="J169" s="237"/>
      <c r="K169" s="236"/>
      <c r="L169" s="144"/>
      <c r="N169" t="str">
        <f>IF(AND(IF((VLOOKUP($B169,'CYP2C19 Haplotypes'!$B$10:$J$27,N$8,0)="Y"),1,0), IF((VLOOKUP($C169,'CYP2C19 Haplotypes'!$B$10:$J$27,N$8,0)="Y"),1,0)),"Tested","Untested")</f>
        <v>Untested</v>
      </c>
      <c r="O169" t="str">
        <f>IF(AND(IF((VLOOKUP($B169,'CYP2C19 Haplotypes'!$B$10:$J$27,O$8,0)="Y"),1,0), IF((VLOOKUP($C169,'CYP2C19 Haplotypes'!$B$10:$J$27,O$8,0)="Y"),1,0)),"Tested","Untested")</f>
        <v>Tested</v>
      </c>
      <c r="P169" t="str">
        <f>IF(AND(IF((VLOOKUP($B169,'CYP2C19 Haplotypes'!$B$10:$J$27,P$8,0)="Y"),1,0), IF((VLOOKUP($C169,'CYP2C19 Haplotypes'!$B$10:$J$27,P$8,0)="Y"),1,0)),"Tested","Untested")</f>
        <v>Untested</v>
      </c>
      <c r="Q169" t="str">
        <f>IF(AND(IF((VLOOKUP($B169,'CYP2C19 Haplotypes'!$B$10:$J$27,Q$8,0)="Y"),1,0), IF((VLOOKUP($C169,'CYP2C19 Haplotypes'!$B$10:$J$27,Q$8,0)="Y"),1,0)),"Tested","Untested")</f>
        <v>Untested</v>
      </c>
      <c r="R169" t="str">
        <f>IF(AND(IF((VLOOKUP($B169,'CYP2C19 Haplotypes'!$B$10:$J$27,R$8,0)="Y"),1,0), IF((VLOOKUP($C169,'CYP2C19 Haplotypes'!$B$10:$J$27,R$8,0)="Y"),1,0)),"Tested","Untested")</f>
        <v>Untested</v>
      </c>
      <c r="S169" t="str">
        <f>IF(AND(IF((VLOOKUP($B169,'CYP2C19 Haplotypes'!$B$10:$J$27,S$8,0)="Y"),1,0), IF((VLOOKUP($C169,'CYP2C19 Haplotypes'!$B$10:$J$27,S$8,0)="Y"),1,0)),"Tested","Untested")</f>
        <v>Untested</v>
      </c>
      <c r="T169" t="str">
        <f>IF(AND(IF((VLOOKUP($B169,'CYP2C19 Haplotypes'!$B$10:$J$27,T$8,0)="Y"),1,0), IF((VLOOKUP($C169,'CYP2C19 Haplotypes'!$B$10:$J$27,T$8,0)="Y"),1,0)),"Tested","Untested")</f>
        <v>Untested</v>
      </c>
      <c r="U169" t="str">
        <f>IF(AND(IF((VLOOKUP($B169,'CYP2C19 Haplotypes'!$B$10:$J$27,U$8,0)="Y"),1,0), IF((VLOOKUP($C169,'CYP2C19 Haplotypes'!$B$10:$J$27,U$8,0)="Y"),1,0)),"Tested","Untested")</f>
        <v>Untested</v>
      </c>
      <c r="X169" t="str">
        <f t="shared" si="33"/>
        <v>OK</v>
      </c>
      <c r="Y169" t="str">
        <f t="shared" si="34"/>
        <v>OK</v>
      </c>
      <c r="Z169" t="str">
        <f t="shared" si="35"/>
        <v>OK</v>
      </c>
      <c r="AA169" t="str">
        <f t="shared" si="36"/>
        <v>OK</v>
      </c>
      <c r="AB169" t="str">
        <f t="shared" si="37"/>
        <v>OK</v>
      </c>
      <c r="AC169" t="str">
        <f>IF(AND((S169="Tested"),ISNUMBER(#REF!)),"OK",IF(AND((S169="Tested"),NOT(ISNUMBER(#REF!))),("Missing " &amp; $D169),IF(AND((S169="Untested"),ISNUMBER(#REF!)),("Extra "&amp; $D169),IF(AND((S169="Untested"),NOT(ISNUMBER(#REF!))),"OK","Formula Error"))))</f>
        <v>OK</v>
      </c>
      <c r="AD169" t="str">
        <f t="shared" si="38"/>
        <v>OK</v>
      </c>
      <c r="AE169" t="str">
        <f t="shared" si="39"/>
        <v>OK</v>
      </c>
    </row>
    <row r="170" spans="1:31" ht="12">
      <c r="A170" s="128"/>
      <c r="B170" s="148" t="s">
        <v>86</v>
      </c>
      <c r="C170" s="149" t="s">
        <v>90</v>
      </c>
      <c r="D170" s="157" t="str">
        <f t="shared" ref="D170:D198" si="40">(B170&amp;"/")&amp;C170</f>
        <v>*12/*17</v>
      </c>
      <c r="E170" s="221">
        <v>0</v>
      </c>
      <c r="F170" s="224">
        <v>0</v>
      </c>
      <c r="G170" s="150"/>
      <c r="H170" s="227">
        <v>3</v>
      </c>
      <c r="I170" s="150"/>
      <c r="J170" s="237"/>
      <c r="K170" s="236"/>
      <c r="L170" s="144"/>
      <c r="N170" t="str">
        <f>IF(AND(IF((VLOOKUP($B170,'CYP2C19 Haplotypes'!$B$10:$J$27,N$8,0)="Y"),1,0), IF((VLOOKUP($C170,'CYP2C19 Haplotypes'!$B$10:$J$27,N$8,0)="Y"),1,0)),"Tested","Untested")</f>
        <v>Tested</v>
      </c>
      <c r="O170" t="str">
        <f>IF(AND(IF((VLOOKUP($B170,'CYP2C19 Haplotypes'!$B$10:$J$27,O$8,0)="Y"),1,0), IF((VLOOKUP($C170,'CYP2C19 Haplotypes'!$B$10:$J$27,O$8,0)="Y"),1,0)),"Tested","Untested")</f>
        <v>Tested</v>
      </c>
      <c r="P170" t="str">
        <f>IF(AND(IF((VLOOKUP($B170,'CYP2C19 Haplotypes'!$B$10:$J$27,P$8,0)="Y"),1,0), IF((VLOOKUP($C170,'CYP2C19 Haplotypes'!$B$10:$J$27,P$8,0)="Y"),1,0)),"Tested","Untested")</f>
        <v>Untested</v>
      </c>
      <c r="Q170" t="str">
        <f>IF(AND(IF((VLOOKUP($B170,'CYP2C19 Haplotypes'!$B$10:$J$27,Q$8,0)="Y"),1,0), IF((VLOOKUP($C170,'CYP2C19 Haplotypes'!$B$10:$J$27,Q$8,0)="Y"),1,0)),"Tested","Untested")</f>
        <v>Tested</v>
      </c>
      <c r="R170" t="str">
        <f>IF(AND(IF((VLOOKUP($B170,'CYP2C19 Haplotypes'!$B$10:$J$27,R$8,0)="Y"),1,0), IF((VLOOKUP($C170,'CYP2C19 Haplotypes'!$B$10:$J$27,R$8,0)="Y"),1,0)),"Tested","Untested")</f>
        <v>Untested</v>
      </c>
      <c r="S170" t="str">
        <f>IF(AND(IF((VLOOKUP($B170,'CYP2C19 Haplotypes'!$B$10:$J$27,S$8,0)="Y"),1,0), IF((VLOOKUP($C170,'CYP2C19 Haplotypes'!$B$10:$J$27,S$8,0)="Y"),1,0)),"Tested","Untested")</f>
        <v>Untested</v>
      </c>
      <c r="T170" t="str">
        <f>IF(AND(IF((VLOOKUP($B170,'CYP2C19 Haplotypes'!$B$10:$J$27,T$8,0)="Y"),1,0), IF((VLOOKUP($C170,'CYP2C19 Haplotypes'!$B$10:$J$27,T$8,0)="Y"),1,0)),"Tested","Untested")</f>
        <v>Untested</v>
      </c>
      <c r="U170" t="str">
        <f>IF(AND(IF((VLOOKUP($B170,'CYP2C19 Haplotypes'!$B$10:$J$27,U$8,0)="Y"),1,0), IF((VLOOKUP($C170,'CYP2C19 Haplotypes'!$B$10:$J$27,U$8,0)="Y"),1,0)),"Tested","Untested")</f>
        <v>Untested</v>
      </c>
      <c r="X170" t="str">
        <f t="shared" ref="X170:X198" si="41">IF(AND((N170="Tested"),ISNUMBER(E170)),"OK",IF(AND((N170="Tested"),NOT(ISNUMBER(E170))),("Missing " &amp; $D170),IF(AND((N170="Untested"),ISNUMBER(E170)),("Extra "&amp; $D170),IF(AND((N170="Untested"),NOT(ISNUMBER(E170))),"OK","Formula Error"))))</f>
        <v>OK</v>
      </c>
      <c r="Y170" t="str">
        <f t="shared" ref="Y170:Y198" si="42">IF(AND((O170="Tested"),ISNUMBER(F170)),"OK",IF(AND((O170="Tested"),NOT(ISNUMBER(F170))),("Missing " &amp; $D170),IF(AND((O170="Untested"),ISNUMBER(F170)),("Extra "&amp; $D170),IF(AND((O170="Untested"),NOT(ISNUMBER(F170))),"OK","Formula Error"))))</f>
        <v>OK</v>
      </c>
      <c r="Z170" t="str">
        <f t="shared" ref="Z170:Z198" si="43">IF(AND((P170="Tested"),ISNUMBER(G170)),"OK",IF(AND((P170="Tested"),NOT(ISNUMBER(G170))),("Missing " &amp; $D170),IF(AND((P170="Untested"),ISNUMBER(G170)),("Extra "&amp; $D170),IF(AND((P170="Untested"),NOT(ISNUMBER(G170))),"OK","Formula Error"))))</f>
        <v>OK</v>
      </c>
      <c r="AA170" t="str">
        <f t="shared" ref="AA170:AA198" si="44">IF(AND((Q170="Tested"),ISNUMBER(H170)),"OK",IF(AND((Q170="Tested"),NOT(ISNUMBER(H170))),("Missing " &amp; $D170),IF(AND((Q170="Untested"),ISNUMBER(H170)),("Extra "&amp; $D170),IF(AND((Q170="Untested"),NOT(ISNUMBER(H170))),"OK","Formula Error"))))</f>
        <v>OK</v>
      </c>
      <c r="AB170" t="str">
        <f t="shared" ref="AB170:AB198" si="45">IF(AND((R170="Tested"),ISNUMBER(I170)),"OK",IF(AND((R170="Tested"),NOT(ISNUMBER(I170))),("Missing " &amp; $D170),IF(AND((R170="Untested"),ISNUMBER(I170)),("Extra "&amp; $D170),IF(AND((R170="Untested"),NOT(ISNUMBER(I170))),"OK","Formula Error"))))</f>
        <v>OK</v>
      </c>
      <c r="AC170" t="str">
        <f>IF(AND((S170="Tested"),ISNUMBER(#REF!)),"OK",IF(AND((S170="Tested"),NOT(ISNUMBER(#REF!))),("Missing " &amp; $D170),IF(AND((S170="Untested"),ISNUMBER(#REF!)),("Extra "&amp; $D170),IF(AND((S170="Untested"),NOT(ISNUMBER(#REF!))),"OK","Formula Error"))))</f>
        <v>OK</v>
      </c>
      <c r="AD170" t="str">
        <f t="shared" ref="AD170:AD198" si="46">IF(AND((T170="Tested"),ISNUMBER(J170)),"OK",IF(AND((T170="Tested"),NOT(ISNUMBER(J170))),("Missing " &amp; $D170),IF(AND((T170="Untested"),ISNUMBER(J170)),("Extra "&amp; $D170),IF(AND((T170="Untested"),NOT(ISNUMBER(J170))),"OK","Formula Error"))))</f>
        <v>OK</v>
      </c>
      <c r="AE170" t="str">
        <f t="shared" ref="AE170:AE198" si="47">IF(AND((U170="Tested"),ISNUMBER(K170)),"OK",IF(AND((U170="Tested"),NOT(ISNUMBER(K170))),("Missing " &amp; $D170),IF(AND((U170="Untested"),ISNUMBER(K170)),("Extra "&amp; $D170),IF(AND((U170="Untested"),NOT(ISNUMBER(K170))),"OK","Formula Error"))))</f>
        <v>OK</v>
      </c>
    </row>
    <row r="171" spans="1:31" ht="12">
      <c r="A171" s="128"/>
      <c r="B171" s="148" t="s">
        <v>87</v>
      </c>
      <c r="C171" s="149" t="s">
        <v>87</v>
      </c>
      <c r="D171" s="157" t="str">
        <f t="shared" si="40"/>
        <v>*13/*13</v>
      </c>
      <c r="E171" s="221"/>
      <c r="F171" s="224">
        <v>0</v>
      </c>
      <c r="G171" s="150"/>
      <c r="H171" s="227"/>
      <c r="I171" s="150"/>
      <c r="J171" s="237"/>
      <c r="K171" s="236"/>
      <c r="L171" s="144"/>
      <c r="N171" t="str">
        <f>IF(AND(IF((VLOOKUP($B171,'CYP2C19 Haplotypes'!$B$10:$J$27,N$8,0)="Y"),1,0), IF((VLOOKUP($C171,'CYP2C19 Haplotypes'!$B$10:$J$27,N$8,0)="Y"),1,0)),"Tested","Untested")</f>
        <v>Untested</v>
      </c>
      <c r="O171" t="str">
        <f>IF(AND(IF((VLOOKUP($B171,'CYP2C19 Haplotypes'!$B$10:$J$27,O$8,0)="Y"),1,0), IF((VLOOKUP($C171,'CYP2C19 Haplotypes'!$B$10:$J$27,O$8,0)="Y"),1,0)),"Tested","Untested")</f>
        <v>Tested</v>
      </c>
      <c r="P171" t="str">
        <f>IF(AND(IF((VLOOKUP($B171,'CYP2C19 Haplotypes'!$B$10:$J$27,P$8,0)="Y"),1,0), IF((VLOOKUP($C171,'CYP2C19 Haplotypes'!$B$10:$J$27,P$8,0)="Y"),1,0)),"Tested","Untested")</f>
        <v>Untested</v>
      </c>
      <c r="Q171" t="str">
        <f>IF(AND(IF((VLOOKUP($B171,'CYP2C19 Haplotypes'!$B$10:$J$27,Q$8,0)="Y"),1,0), IF((VLOOKUP($C171,'CYP2C19 Haplotypes'!$B$10:$J$27,Q$8,0)="Y"),1,0)),"Tested","Untested")</f>
        <v>Untested</v>
      </c>
      <c r="R171" t="str">
        <f>IF(AND(IF((VLOOKUP($B171,'CYP2C19 Haplotypes'!$B$10:$J$27,R$8,0)="Y"),1,0), IF((VLOOKUP($C171,'CYP2C19 Haplotypes'!$B$10:$J$27,R$8,0)="Y"),1,0)),"Tested","Untested")</f>
        <v>Untested</v>
      </c>
      <c r="S171" t="str">
        <f>IF(AND(IF((VLOOKUP($B171,'CYP2C19 Haplotypes'!$B$10:$J$27,S$8,0)="Y"),1,0), IF((VLOOKUP($C171,'CYP2C19 Haplotypes'!$B$10:$J$27,S$8,0)="Y"),1,0)),"Tested","Untested")</f>
        <v>Untested</v>
      </c>
      <c r="T171" t="str">
        <f>IF(AND(IF((VLOOKUP($B171,'CYP2C19 Haplotypes'!$B$10:$J$27,T$8,0)="Y"),1,0), IF((VLOOKUP($C171,'CYP2C19 Haplotypes'!$B$10:$J$27,T$8,0)="Y"),1,0)),"Tested","Untested")</f>
        <v>Untested</v>
      </c>
      <c r="U171" t="str">
        <f>IF(AND(IF((VLOOKUP($B171,'CYP2C19 Haplotypes'!$B$10:$J$27,U$8,0)="Y"),1,0), IF((VLOOKUP($C171,'CYP2C19 Haplotypes'!$B$10:$J$27,U$8,0)="Y"),1,0)),"Tested","Untested")</f>
        <v>Untested</v>
      </c>
      <c r="X171" t="str">
        <f t="shared" si="41"/>
        <v>OK</v>
      </c>
      <c r="Y171" t="str">
        <f t="shared" si="42"/>
        <v>OK</v>
      </c>
      <c r="Z171" t="str">
        <f t="shared" si="43"/>
        <v>OK</v>
      </c>
      <c r="AA171" t="str">
        <f t="shared" si="44"/>
        <v>OK</v>
      </c>
      <c r="AB171" t="str">
        <f t="shared" si="45"/>
        <v>OK</v>
      </c>
      <c r="AC171" t="str">
        <f>IF(AND((S171="Tested"),ISNUMBER(#REF!)),"OK",IF(AND((S171="Tested"),NOT(ISNUMBER(#REF!))),("Missing " &amp; $D171),IF(AND((S171="Untested"),ISNUMBER(#REF!)),("Extra "&amp; $D171),IF(AND((S171="Untested"),NOT(ISNUMBER(#REF!))),"OK","Formula Error"))))</f>
        <v>OK</v>
      </c>
      <c r="AD171" t="str">
        <f t="shared" si="46"/>
        <v>OK</v>
      </c>
      <c r="AE171" t="str">
        <f t="shared" si="47"/>
        <v>OK</v>
      </c>
    </row>
    <row r="172" spans="1:31" ht="12">
      <c r="A172" s="128"/>
      <c r="B172" s="148" t="s">
        <v>87</v>
      </c>
      <c r="C172" s="149" t="s">
        <v>88</v>
      </c>
      <c r="D172" s="157" t="str">
        <f t="shared" si="40"/>
        <v>*13/*14</v>
      </c>
      <c r="E172" s="221"/>
      <c r="F172" s="224">
        <v>0</v>
      </c>
      <c r="G172" s="150"/>
      <c r="H172" s="227"/>
      <c r="I172" s="150"/>
      <c r="J172" s="237"/>
      <c r="K172" s="236"/>
      <c r="L172" s="144"/>
      <c r="N172" t="str">
        <f>IF(AND(IF((VLOOKUP($B172,'CYP2C19 Haplotypes'!$B$10:$J$27,N$8,0)="Y"),1,0), IF((VLOOKUP($C172,'CYP2C19 Haplotypes'!$B$10:$J$27,N$8,0)="Y"),1,0)),"Tested","Untested")</f>
        <v>Untested</v>
      </c>
      <c r="O172" t="str">
        <f>IF(AND(IF((VLOOKUP($B172,'CYP2C19 Haplotypes'!$B$10:$J$27,O$8,0)="Y"),1,0), IF((VLOOKUP($C172,'CYP2C19 Haplotypes'!$B$10:$J$27,O$8,0)="Y"),1,0)),"Tested","Untested")</f>
        <v>Tested</v>
      </c>
      <c r="P172" t="str">
        <f>IF(AND(IF((VLOOKUP($B172,'CYP2C19 Haplotypes'!$B$10:$J$27,P$8,0)="Y"),1,0), IF((VLOOKUP($C172,'CYP2C19 Haplotypes'!$B$10:$J$27,P$8,0)="Y"),1,0)),"Tested","Untested")</f>
        <v>Untested</v>
      </c>
      <c r="Q172" t="str">
        <f>IF(AND(IF((VLOOKUP($B172,'CYP2C19 Haplotypes'!$B$10:$J$27,Q$8,0)="Y"),1,0), IF((VLOOKUP($C172,'CYP2C19 Haplotypes'!$B$10:$J$27,Q$8,0)="Y"),1,0)),"Tested","Untested")</f>
        <v>Untested</v>
      </c>
      <c r="R172" t="str">
        <f>IF(AND(IF((VLOOKUP($B172,'CYP2C19 Haplotypes'!$B$10:$J$27,R$8,0)="Y"),1,0), IF((VLOOKUP($C172,'CYP2C19 Haplotypes'!$B$10:$J$27,R$8,0)="Y"),1,0)),"Tested","Untested")</f>
        <v>Untested</v>
      </c>
      <c r="S172" t="str">
        <f>IF(AND(IF((VLOOKUP($B172,'CYP2C19 Haplotypes'!$B$10:$J$27,S$8,0)="Y"),1,0), IF((VLOOKUP($C172,'CYP2C19 Haplotypes'!$B$10:$J$27,S$8,0)="Y"),1,0)),"Tested","Untested")</f>
        <v>Untested</v>
      </c>
      <c r="T172" t="str">
        <f>IF(AND(IF((VLOOKUP($B172,'CYP2C19 Haplotypes'!$B$10:$J$27,T$8,0)="Y"),1,0), IF((VLOOKUP($C172,'CYP2C19 Haplotypes'!$B$10:$J$27,T$8,0)="Y"),1,0)),"Tested","Untested")</f>
        <v>Untested</v>
      </c>
      <c r="U172" t="str">
        <f>IF(AND(IF((VLOOKUP($B172,'CYP2C19 Haplotypes'!$B$10:$J$27,U$8,0)="Y"),1,0), IF((VLOOKUP($C172,'CYP2C19 Haplotypes'!$B$10:$J$27,U$8,0)="Y"),1,0)),"Tested","Untested")</f>
        <v>Untested</v>
      </c>
      <c r="X172" t="str">
        <f t="shared" si="41"/>
        <v>OK</v>
      </c>
      <c r="Y172" t="str">
        <f t="shared" si="42"/>
        <v>OK</v>
      </c>
      <c r="Z172" t="str">
        <f t="shared" si="43"/>
        <v>OK</v>
      </c>
      <c r="AA172" t="str">
        <f t="shared" si="44"/>
        <v>OK</v>
      </c>
      <c r="AB172" t="str">
        <f t="shared" si="45"/>
        <v>OK</v>
      </c>
      <c r="AC172" t="str">
        <f>IF(AND((S172="Tested"),ISNUMBER(#REF!)),"OK",IF(AND((S172="Tested"),NOT(ISNUMBER(#REF!))),("Missing " &amp; $D172),IF(AND((S172="Untested"),ISNUMBER(#REF!)),("Extra "&amp; $D172),IF(AND((S172="Untested"),NOT(ISNUMBER(#REF!))),"OK","Formula Error"))))</f>
        <v>OK</v>
      </c>
      <c r="AD172" t="str">
        <f t="shared" si="46"/>
        <v>OK</v>
      </c>
      <c r="AE172" t="str">
        <f t="shared" si="47"/>
        <v>OK</v>
      </c>
    </row>
    <row r="173" spans="1:31" ht="12">
      <c r="A173" s="128"/>
      <c r="B173" s="148" t="s">
        <v>87</v>
      </c>
      <c r="C173" s="149" t="s">
        <v>89</v>
      </c>
      <c r="D173" s="157" t="str">
        <f t="shared" si="40"/>
        <v>*13/*15</v>
      </c>
      <c r="E173" s="221"/>
      <c r="F173" s="224">
        <v>0</v>
      </c>
      <c r="G173" s="150"/>
      <c r="H173" s="227"/>
      <c r="I173" s="150"/>
      <c r="J173" s="237"/>
      <c r="K173" s="236"/>
      <c r="L173" s="144"/>
      <c r="N173" t="str">
        <f>IF(AND(IF((VLOOKUP($B173,'CYP2C19 Haplotypes'!$B$10:$J$27,N$8,0)="Y"),1,0), IF((VLOOKUP($C173,'CYP2C19 Haplotypes'!$B$10:$J$27,N$8,0)="Y"),1,0)),"Tested","Untested")</f>
        <v>Untested</v>
      </c>
      <c r="O173" t="str">
        <f>IF(AND(IF((VLOOKUP($B173,'CYP2C19 Haplotypes'!$B$10:$J$27,O$8,0)="Y"),1,0), IF((VLOOKUP($C173,'CYP2C19 Haplotypes'!$B$10:$J$27,O$8,0)="Y"),1,0)),"Tested","Untested")</f>
        <v>Tested</v>
      </c>
      <c r="P173" t="str">
        <f>IF(AND(IF((VLOOKUP($B173,'CYP2C19 Haplotypes'!$B$10:$J$27,P$8,0)="Y"),1,0), IF((VLOOKUP($C173,'CYP2C19 Haplotypes'!$B$10:$J$27,P$8,0)="Y"),1,0)),"Tested","Untested")</f>
        <v>Untested</v>
      </c>
      <c r="Q173" t="str">
        <f>IF(AND(IF((VLOOKUP($B173,'CYP2C19 Haplotypes'!$B$10:$J$27,Q$8,0)="Y"),1,0), IF((VLOOKUP($C173,'CYP2C19 Haplotypes'!$B$10:$J$27,Q$8,0)="Y"),1,0)),"Tested","Untested")</f>
        <v>Untested</v>
      </c>
      <c r="R173" t="str">
        <f>IF(AND(IF((VLOOKUP($B173,'CYP2C19 Haplotypes'!$B$10:$J$27,R$8,0)="Y"),1,0), IF((VLOOKUP($C173,'CYP2C19 Haplotypes'!$B$10:$J$27,R$8,0)="Y"),1,0)),"Tested","Untested")</f>
        <v>Untested</v>
      </c>
      <c r="S173" t="str">
        <f>IF(AND(IF((VLOOKUP($B173,'CYP2C19 Haplotypes'!$B$10:$J$27,S$8,0)="Y"),1,0), IF((VLOOKUP($C173,'CYP2C19 Haplotypes'!$B$10:$J$27,S$8,0)="Y"),1,0)),"Tested","Untested")</f>
        <v>Untested</v>
      </c>
      <c r="T173" t="str">
        <f>IF(AND(IF((VLOOKUP($B173,'CYP2C19 Haplotypes'!$B$10:$J$27,T$8,0)="Y"),1,0), IF((VLOOKUP($C173,'CYP2C19 Haplotypes'!$B$10:$J$27,T$8,0)="Y"),1,0)),"Tested","Untested")</f>
        <v>Untested</v>
      </c>
      <c r="U173" t="str">
        <f>IF(AND(IF((VLOOKUP($B173,'CYP2C19 Haplotypes'!$B$10:$J$27,U$8,0)="Y"),1,0), IF((VLOOKUP($C173,'CYP2C19 Haplotypes'!$B$10:$J$27,U$8,0)="Y"),1,0)),"Tested","Untested")</f>
        <v>Untested</v>
      </c>
      <c r="X173" t="str">
        <f t="shared" si="41"/>
        <v>OK</v>
      </c>
      <c r="Y173" t="str">
        <f t="shared" si="42"/>
        <v>OK</v>
      </c>
      <c r="Z173" t="str">
        <f t="shared" si="43"/>
        <v>OK</v>
      </c>
      <c r="AA173" t="str">
        <f t="shared" si="44"/>
        <v>OK</v>
      </c>
      <c r="AB173" t="str">
        <f t="shared" si="45"/>
        <v>OK</v>
      </c>
      <c r="AC173" t="str">
        <f>IF(AND((S173="Tested"),ISNUMBER(#REF!)),"OK",IF(AND((S173="Tested"),NOT(ISNUMBER(#REF!))),("Missing " &amp; $D173),IF(AND((S173="Untested"),ISNUMBER(#REF!)),("Extra "&amp; $D173),IF(AND((S173="Untested"),NOT(ISNUMBER(#REF!))),"OK","Formula Error"))))</f>
        <v>OK</v>
      </c>
      <c r="AD173" t="str">
        <f t="shared" si="46"/>
        <v>OK</v>
      </c>
      <c r="AE173" t="str">
        <f t="shared" si="47"/>
        <v>OK</v>
      </c>
    </row>
    <row r="174" spans="1:31" ht="12">
      <c r="A174" s="128"/>
      <c r="B174" s="148" t="s">
        <v>87</v>
      </c>
      <c r="C174" s="149" t="s">
        <v>90</v>
      </c>
      <c r="D174" s="157" t="str">
        <f t="shared" si="40"/>
        <v>*13/*17</v>
      </c>
      <c r="E174" s="221"/>
      <c r="F174" s="150">
        <v>6</v>
      </c>
      <c r="G174" s="150"/>
      <c r="H174" s="227"/>
      <c r="I174" s="150">
        <v>1</v>
      </c>
      <c r="J174" s="237"/>
      <c r="K174" s="236"/>
      <c r="L174" s="144"/>
      <c r="N174" t="str">
        <f>IF(AND(IF((VLOOKUP($B174,'CYP2C19 Haplotypes'!$B$10:$J$27,N$8,0)="Y"),1,0), IF((VLOOKUP($C174,'CYP2C19 Haplotypes'!$B$10:$J$27,N$8,0)="Y"),1,0)),"Tested","Untested")</f>
        <v>Untested</v>
      </c>
      <c r="O174" t="str">
        <f>IF(AND(IF((VLOOKUP($B174,'CYP2C19 Haplotypes'!$B$10:$J$27,O$8,0)="Y"),1,0), IF((VLOOKUP($C174,'CYP2C19 Haplotypes'!$B$10:$J$27,O$8,0)="Y"),1,0)),"Tested","Untested")</f>
        <v>Tested</v>
      </c>
      <c r="P174" t="str">
        <f>IF(AND(IF((VLOOKUP($B174,'CYP2C19 Haplotypes'!$B$10:$J$27,P$8,0)="Y"),1,0), IF((VLOOKUP($C174,'CYP2C19 Haplotypes'!$B$10:$J$27,P$8,0)="Y"),1,0)),"Tested","Untested")</f>
        <v>Untested</v>
      </c>
      <c r="Q174" t="str">
        <f>IF(AND(IF((VLOOKUP($B174,'CYP2C19 Haplotypes'!$B$10:$J$27,Q$8,0)="Y"),1,0), IF((VLOOKUP($C174,'CYP2C19 Haplotypes'!$B$10:$J$27,Q$8,0)="Y"),1,0)),"Tested","Untested")</f>
        <v>Untested</v>
      </c>
      <c r="R174" t="str">
        <f>IF(AND(IF((VLOOKUP($B174,'CYP2C19 Haplotypes'!$B$10:$J$27,R$8,0)="Y"),1,0), IF((VLOOKUP($C174,'CYP2C19 Haplotypes'!$B$10:$J$27,R$8,0)="Y"),1,0)),"Tested","Untested")</f>
        <v>Untested</v>
      </c>
      <c r="S174" t="str">
        <f>IF(AND(IF((VLOOKUP($B174,'CYP2C19 Haplotypes'!$B$10:$J$27,S$8,0)="Y"),1,0), IF((VLOOKUP($C174,'CYP2C19 Haplotypes'!$B$10:$J$27,S$8,0)="Y"),1,0)),"Tested","Untested")</f>
        <v>Untested</v>
      </c>
      <c r="T174" t="str">
        <f>IF(AND(IF((VLOOKUP($B174,'CYP2C19 Haplotypes'!$B$10:$J$27,T$8,0)="Y"),1,0), IF((VLOOKUP($C174,'CYP2C19 Haplotypes'!$B$10:$J$27,T$8,0)="Y"),1,0)),"Tested","Untested")</f>
        <v>Untested</v>
      </c>
      <c r="U174" t="str">
        <f>IF(AND(IF((VLOOKUP($B174,'CYP2C19 Haplotypes'!$B$10:$J$27,U$8,0)="Y"),1,0), IF((VLOOKUP($C174,'CYP2C19 Haplotypes'!$B$10:$J$27,U$8,0)="Y"),1,0)),"Tested","Untested")</f>
        <v>Untested</v>
      </c>
      <c r="X174" t="str">
        <f t="shared" si="41"/>
        <v>OK</v>
      </c>
      <c r="Y174" t="str">
        <f t="shared" si="42"/>
        <v>OK</v>
      </c>
      <c r="Z174" t="str">
        <f t="shared" si="43"/>
        <v>OK</v>
      </c>
      <c r="AA174" t="str">
        <f t="shared" si="44"/>
        <v>OK</v>
      </c>
      <c r="AB174" t="str">
        <f t="shared" si="45"/>
        <v>Extra *13/*17</v>
      </c>
      <c r="AC174" t="str">
        <f>IF(AND((S174="Tested"),ISNUMBER(#REF!)),"OK",IF(AND((S174="Tested"),NOT(ISNUMBER(#REF!))),("Missing " &amp; $D174),IF(AND((S174="Untested"),ISNUMBER(#REF!)),("Extra "&amp; $D174),IF(AND((S174="Untested"),NOT(ISNUMBER(#REF!))),"OK","Formula Error"))))</f>
        <v>OK</v>
      </c>
      <c r="AD174" t="str">
        <f t="shared" si="46"/>
        <v>OK</v>
      </c>
      <c r="AE174" t="str">
        <f t="shared" si="47"/>
        <v>OK</v>
      </c>
    </row>
    <row r="175" spans="1:31" ht="12">
      <c r="A175" s="128"/>
      <c r="B175" s="148" t="s">
        <v>88</v>
      </c>
      <c r="C175" s="149" t="s">
        <v>88</v>
      </c>
      <c r="D175" s="157" t="str">
        <f t="shared" si="40"/>
        <v>*14/*14</v>
      </c>
      <c r="E175" s="221"/>
      <c r="F175" s="150">
        <v>0</v>
      </c>
      <c r="G175" s="150"/>
      <c r="H175" s="227"/>
      <c r="I175" s="150"/>
      <c r="J175" s="237">
        <v>0</v>
      </c>
      <c r="K175" s="236"/>
      <c r="L175" s="144"/>
      <c r="N175" t="str">
        <f>IF(AND(IF((VLOOKUP($B175,'CYP2C19 Haplotypes'!$B$10:$J$27,N$8,0)="Y"),1,0), IF((VLOOKUP($C175,'CYP2C19 Haplotypes'!$B$10:$J$27,N$8,0)="Y"),1,0)),"Tested","Untested")</f>
        <v>Untested</v>
      </c>
      <c r="O175" t="str">
        <f>IF(AND(IF((VLOOKUP($B175,'CYP2C19 Haplotypes'!$B$10:$J$27,O$8,0)="Y"),1,0), IF((VLOOKUP($C175,'CYP2C19 Haplotypes'!$B$10:$J$27,O$8,0)="Y"),1,0)),"Tested","Untested")</f>
        <v>Tested</v>
      </c>
      <c r="P175" t="str">
        <f>IF(AND(IF((VLOOKUP($B175,'CYP2C19 Haplotypes'!$B$10:$J$27,P$8,0)="Y"),1,0), IF((VLOOKUP($C175,'CYP2C19 Haplotypes'!$B$10:$J$27,P$8,0)="Y"),1,0)),"Tested","Untested")</f>
        <v>Untested</v>
      </c>
      <c r="Q175" t="str">
        <f>IF(AND(IF((VLOOKUP($B175,'CYP2C19 Haplotypes'!$B$10:$J$27,Q$8,0)="Y"),1,0), IF((VLOOKUP($C175,'CYP2C19 Haplotypes'!$B$10:$J$27,Q$8,0)="Y"),1,0)),"Tested","Untested")</f>
        <v>Untested</v>
      </c>
      <c r="R175" t="str">
        <f>IF(AND(IF((VLOOKUP($B175,'CYP2C19 Haplotypes'!$B$10:$J$27,R$8,0)="Y"),1,0), IF((VLOOKUP($C175,'CYP2C19 Haplotypes'!$B$10:$J$27,R$8,0)="Y"),1,0)),"Tested","Untested")</f>
        <v>Untested</v>
      </c>
      <c r="S175" t="str">
        <f>IF(AND(IF((VLOOKUP($B175,'CYP2C19 Haplotypes'!$B$10:$J$27,S$8,0)="Y"),1,0), IF((VLOOKUP($C175,'CYP2C19 Haplotypes'!$B$10:$J$27,S$8,0)="Y"),1,0)),"Tested","Untested")</f>
        <v>Untested</v>
      </c>
      <c r="T175" t="str">
        <f>IF(AND(IF((VLOOKUP($B175,'CYP2C19 Haplotypes'!$B$10:$J$27,T$8,0)="Y"),1,0), IF((VLOOKUP($C175,'CYP2C19 Haplotypes'!$B$10:$J$27,T$8,0)="Y"),1,0)),"Tested","Untested")</f>
        <v>Tested</v>
      </c>
      <c r="U175" t="str">
        <f>IF(AND(IF((VLOOKUP($B175,'CYP2C19 Haplotypes'!$B$10:$J$27,U$8,0)="Y"),1,0), IF((VLOOKUP($C175,'CYP2C19 Haplotypes'!$B$10:$J$27,U$8,0)="Y"),1,0)),"Tested","Untested")</f>
        <v>Untested</v>
      </c>
      <c r="X175" t="str">
        <f t="shared" si="41"/>
        <v>OK</v>
      </c>
      <c r="Y175" t="str">
        <f t="shared" si="42"/>
        <v>OK</v>
      </c>
      <c r="Z175" t="str">
        <f t="shared" si="43"/>
        <v>OK</v>
      </c>
      <c r="AA175" t="str">
        <f t="shared" si="44"/>
        <v>OK</v>
      </c>
      <c r="AB175" t="str">
        <f t="shared" si="45"/>
        <v>OK</v>
      </c>
      <c r="AC175" t="str">
        <f>IF(AND((S175="Tested"),ISNUMBER(#REF!)),"OK",IF(AND((S175="Tested"),NOT(ISNUMBER(#REF!))),("Missing " &amp; $D175),IF(AND((S175="Untested"),ISNUMBER(#REF!)),("Extra "&amp; $D175),IF(AND((S175="Untested"),NOT(ISNUMBER(#REF!))),"OK","Formula Error"))))</f>
        <v>OK</v>
      </c>
      <c r="AD175" t="str">
        <f t="shared" si="46"/>
        <v>OK</v>
      </c>
      <c r="AE175" t="str">
        <f t="shared" si="47"/>
        <v>OK</v>
      </c>
    </row>
    <row r="176" spans="1:31" ht="12">
      <c r="A176" s="128"/>
      <c r="B176" s="148" t="s">
        <v>88</v>
      </c>
      <c r="C176" s="149" t="s">
        <v>89</v>
      </c>
      <c r="D176" s="157" t="str">
        <f t="shared" si="40"/>
        <v>*14/*15</v>
      </c>
      <c r="E176" s="221"/>
      <c r="F176" s="150">
        <v>0</v>
      </c>
      <c r="G176" s="150"/>
      <c r="H176" s="227"/>
      <c r="I176" s="150"/>
      <c r="J176" s="237"/>
      <c r="K176" s="236"/>
      <c r="L176" s="144"/>
      <c r="N176" t="str">
        <f>IF(AND(IF((VLOOKUP($B176,'CYP2C19 Haplotypes'!$B$10:$J$27,N$8,0)="Y"),1,0), IF((VLOOKUP($C176,'CYP2C19 Haplotypes'!$B$10:$J$27,N$8,0)="Y"),1,0)),"Tested","Untested")</f>
        <v>Untested</v>
      </c>
      <c r="O176" t="str">
        <f>IF(AND(IF((VLOOKUP($B176,'CYP2C19 Haplotypes'!$B$10:$J$27,O$8,0)="Y"),1,0), IF((VLOOKUP($C176,'CYP2C19 Haplotypes'!$B$10:$J$27,O$8,0)="Y"),1,0)),"Tested","Untested")</f>
        <v>Tested</v>
      </c>
      <c r="P176" t="str">
        <f>IF(AND(IF((VLOOKUP($B176,'CYP2C19 Haplotypes'!$B$10:$J$27,P$8,0)="Y"),1,0), IF((VLOOKUP($C176,'CYP2C19 Haplotypes'!$B$10:$J$27,P$8,0)="Y"),1,0)),"Tested","Untested")</f>
        <v>Untested</v>
      </c>
      <c r="Q176" t="str">
        <f>IF(AND(IF((VLOOKUP($B176,'CYP2C19 Haplotypes'!$B$10:$J$27,Q$8,0)="Y"),1,0), IF((VLOOKUP($C176,'CYP2C19 Haplotypes'!$B$10:$J$27,Q$8,0)="Y"),1,0)),"Tested","Untested")</f>
        <v>Untested</v>
      </c>
      <c r="R176" t="str">
        <f>IF(AND(IF((VLOOKUP($B176,'CYP2C19 Haplotypes'!$B$10:$J$27,R$8,0)="Y"),1,0), IF((VLOOKUP($C176,'CYP2C19 Haplotypes'!$B$10:$J$27,R$8,0)="Y"),1,0)),"Tested","Untested")</f>
        <v>Untested</v>
      </c>
      <c r="S176" t="str">
        <f>IF(AND(IF((VLOOKUP($B176,'CYP2C19 Haplotypes'!$B$10:$J$27,S$8,0)="Y"),1,0), IF((VLOOKUP($C176,'CYP2C19 Haplotypes'!$B$10:$J$27,S$8,0)="Y"),1,0)),"Tested","Untested")</f>
        <v>Untested</v>
      </c>
      <c r="T176" t="str">
        <f>IF(AND(IF((VLOOKUP($B176,'CYP2C19 Haplotypes'!$B$10:$J$27,T$8,0)="Y"),1,0), IF((VLOOKUP($C176,'CYP2C19 Haplotypes'!$B$10:$J$27,T$8,0)="Y"),1,0)),"Tested","Untested")</f>
        <v>Untested</v>
      </c>
      <c r="U176" t="str">
        <f>IF(AND(IF((VLOOKUP($B176,'CYP2C19 Haplotypes'!$B$10:$J$27,U$8,0)="Y"),1,0), IF((VLOOKUP($C176,'CYP2C19 Haplotypes'!$B$10:$J$27,U$8,0)="Y"),1,0)),"Tested","Untested")</f>
        <v>Untested</v>
      </c>
      <c r="X176" t="str">
        <f t="shared" si="41"/>
        <v>OK</v>
      </c>
      <c r="Y176" t="str">
        <f t="shared" si="42"/>
        <v>OK</v>
      </c>
      <c r="Z176" t="str">
        <f t="shared" si="43"/>
        <v>OK</v>
      </c>
      <c r="AA176" t="str">
        <f t="shared" si="44"/>
        <v>OK</v>
      </c>
      <c r="AB176" t="str">
        <f t="shared" si="45"/>
        <v>OK</v>
      </c>
      <c r="AC176" t="str">
        <f>IF(AND((S176="Tested"),ISNUMBER(#REF!)),"OK",IF(AND((S176="Tested"),NOT(ISNUMBER(#REF!))),("Missing " &amp; $D176),IF(AND((S176="Untested"),ISNUMBER(#REF!)),("Extra "&amp; $D176),IF(AND((S176="Untested"),NOT(ISNUMBER(#REF!))),"OK","Formula Error"))))</f>
        <v>OK</v>
      </c>
      <c r="AD176" t="str">
        <f t="shared" si="46"/>
        <v>OK</v>
      </c>
      <c r="AE176" t="str">
        <f t="shared" si="47"/>
        <v>OK</v>
      </c>
    </row>
    <row r="177" spans="1:31" ht="12">
      <c r="A177" s="128"/>
      <c r="B177" s="148" t="s">
        <v>88</v>
      </c>
      <c r="C177" s="149" t="s">
        <v>90</v>
      </c>
      <c r="D177" s="157" t="str">
        <f t="shared" si="40"/>
        <v>*14/*17</v>
      </c>
      <c r="E177" s="221"/>
      <c r="F177" s="150">
        <v>0</v>
      </c>
      <c r="G177" s="150"/>
      <c r="H177" s="227"/>
      <c r="I177" s="150"/>
      <c r="J177" s="237">
        <v>0</v>
      </c>
      <c r="K177" s="236"/>
      <c r="L177" s="144"/>
      <c r="N177" t="str">
        <f>IF(AND(IF((VLOOKUP($B177,'CYP2C19 Haplotypes'!$B$10:$J$27,N$8,0)="Y"),1,0), IF((VLOOKUP($C177,'CYP2C19 Haplotypes'!$B$10:$J$27,N$8,0)="Y"),1,0)),"Tested","Untested")</f>
        <v>Untested</v>
      </c>
      <c r="O177" t="str">
        <f>IF(AND(IF((VLOOKUP($B177,'CYP2C19 Haplotypes'!$B$10:$J$27,O$8,0)="Y"),1,0), IF((VLOOKUP($C177,'CYP2C19 Haplotypes'!$B$10:$J$27,O$8,0)="Y"),1,0)),"Tested","Untested")</f>
        <v>Tested</v>
      </c>
      <c r="P177" t="str">
        <f>IF(AND(IF((VLOOKUP($B177,'CYP2C19 Haplotypes'!$B$10:$J$27,P$8,0)="Y"),1,0), IF((VLOOKUP($C177,'CYP2C19 Haplotypes'!$B$10:$J$27,P$8,0)="Y"),1,0)),"Tested","Untested")</f>
        <v>Untested</v>
      </c>
      <c r="Q177" t="str">
        <f>IF(AND(IF((VLOOKUP($B177,'CYP2C19 Haplotypes'!$B$10:$J$27,Q$8,0)="Y"),1,0), IF((VLOOKUP($C177,'CYP2C19 Haplotypes'!$B$10:$J$27,Q$8,0)="Y"),1,0)),"Tested","Untested")</f>
        <v>Untested</v>
      </c>
      <c r="R177" t="str">
        <f>IF(AND(IF((VLOOKUP($B177,'CYP2C19 Haplotypes'!$B$10:$J$27,R$8,0)="Y"),1,0), IF((VLOOKUP($C177,'CYP2C19 Haplotypes'!$B$10:$J$27,R$8,0)="Y"),1,0)),"Tested","Untested")</f>
        <v>Untested</v>
      </c>
      <c r="S177" t="str">
        <f>IF(AND(IF((VLOOKUP($B177,'CYP2C19 Haplotypes'!$B$10:$J$27,S$8,0)="Y"),1,0), IF((VLOOKUP($C177,'CYP2C19 Haplotypes'!$B$10:$J$27,S$8,0)="Y"),1,0)),"Tested","Untested")</f>
        <v>Untested</v>
      </c>
      <c r="T177" t="str">
        <f>IF(AND(IF((VLOOKUP($B177,'CYP2C19 Haplotypes'!$B$10:$J$27,T$8,0)="Y"),1,0), IF((VLOOKUP($C177,'CYP2C19 Haplotypes'!$B$10:$J$27,T$8,0)="Y"),1,0)),"Tested","Untested")</f>
        <v>Tested</v>
      </c>
      <c r="U177" t="str">
        <f>IF(AND(IF((VLOOKUP($B177,'CYP2C19 Haplotypes'!$B$10:$J$27,U$8,0)="Y"),1,0), IF((VLOOKUP($C177,'CYP2C19 Haplotypes'!$B$10:$J$27,U$8,0)="Y"),1,0)),"Tested","Untested")</f>
        <v>Untested</v>
      </c>
      <c r="X177" t="str">
        <f t="shared" si="41"/>
        <v>OK</v>
      </c>
      <c r="Y177" t="str">
        <f t="shared" si="42"/>
        <v>OK</v>
      </c>
      <c r="Z177" t="str">
        <f t="shared" si="43"/>
        <v>OK</v>
      </c>
      <c r="AA177" t="str">
        <f t="shared" si="44"/>
        <v>OK</v>
      </c>
      <c r="AB177" t="str">
        <f t="shared" si="45"/>
        <v>OK</v>
      </c>
      <c r="AC177" t="str">
        <f>IF(AND((S177="Tested"),ISNUMBER(#REF!)),"OK",IF(AND((S177="Tested"),NOT(ISNUMBER(#REF!))),("Missing " &amp; $D177),IF(AND((S177="Untested"),ISNUMBER(#REF!)),("Extra "&amp; $D177),IF(AND((S177="Untested"),NOT(ISNUMBER(#REF!))),"OK","Formula Error"))))</f>
        <v>OK</v>
      </c>
      <c r="AD177" t="str">
        <f t="shared" si="46"/>
        <v>OK</v>
      </c>
      <c r="AE177" t="str">
        <f t="shared" si="47"/>
        <v>OK</v>
      </c>
    </row>
    <row r="178" spans="1:31" ht="12">
      <c r="A178" s="128"/>
      <c r="B178" s="148" t="s">
        <v>89</v>
      </c>
      <c r="C178" s="149" t="s">
        <v>89</v>
      </c>
      <c r="D178" s="157" t="str">
        <f t="shared" si="40"/>
        <v>*15/*15</v>
      </c>
      <c r="E178" s="221"/>
      <c r="F178" s="150">
        <v>0</v>
      </c>
      <c r="G178" s="150"/>
      <c r="H178" s="227"/>
      <c r="I178" s="150"/>
      <c r="J178" s="237"/>
      <c r="K178" s="236"/>
      <c r="L178" s="144"/>
      <c r="N178" t="str">
        <f>IF(AND(IF((VLOOKUP($B178,'CYP2C19 Haplotypes'!$B$10:$J$27,N$8,0)="Y"),1,0), IF((VLOOKUP($C178,'CYP2C19 Haplotypes'!$B$10:$J$27,N$8,0)="Y"),1,0)),"Tested","Untested")</f>
        <v>Untested</v>
      </c>
      <c r="O178" t="str">
        <f>IF(AND(IF((VLOOKUP($B178,'CYP2C19 Haplotypes'!$B$10:$J$27,O$8,0)="Y"),1,0), IF((VLOOKUP($C178,'CYP2C19 Haplotypes'!$B$10:$J$27,O$8,0)="Y"),1,0)),"Tested","Untested")</f>
        <v>Tested</v>
      </c>
      <c r="P178" t="str">
        <f>IF(AND(IF((VLOOKUP($B178,'CYP2C19 Haplotypes'!$B$10:$J$27,P$8,0)="Y"),1,0), IF((VLOOKUP($C178,'CYP2C19 Haplotypes'!$B$10:$J$27,P$8,0)="Y"),1,0)),"Tested","Untested")</f>
        <v>Untested</v>
      </c>
      <c r="Q178" t="str">
        <f>IF(AND(IF((VLOOKUP($B178,'CYP2C19 Haplotypes'!$B$10:$J$27,Q$8,0)="Y"),1,0), IF((VLOOKUP($C178,'CYP2C19 Haplotypes'!$B$10:$J$27,Q$8,0)="Y"),1,0)),"Tested","Untested")</f>
        <v>Untested</v>
      </c>
      <c r="R178" t="str">
        <f>IF(AND(IF((VLOOKUP($B178,'CYP2C19 Haplotypes'!$B$10:$J$27,R$8,0)="Y"),1,0), IF((VLOOKUP($C178,'CYP2C19 Haplotypes'!$B$10:$J$27,R$8,0)="Y"),1,0)),"Tested","Untested")</f>
        <v>Untested</v>
      </c>
      <c r="S178" t="str">
        <f>IF(AND(IF((VLOOKUP($B178,'CYP2C19 Haplotypes'!$B$10:$J$27,S$8,0)="Y"),1,0), IF((VLOOKUP($C178,'CYP2C19 Haplotypes'!$B$10:$J$27,S$8,0)="Y"),1,0)),"Tested","Untested")</f>
        <v>Untested</v>
      </c>
      <c r="T178" t="str">
        <f>IF(AND(IF((VLOOKUP($B178,'CYP2C19 Haplotypes'!$B$10:$J$27,T$8,0)="Y"),1,0), IF((VLOOKUP($C178,'CYP2C19 Haplotypes'!$B$10:$J$27,T$8,0)="Y"),1,0)),"Tested","Untested")</f>
        <v>Untested</v>
      </c>
      <c r="U178" t="str">
        <f>IF(AND(IF((VLOOKUP($B178,'CYP2C19 Haplotypes'!$B$10:$J$27,U$8,0)="Y"),1,0), IF((VLOOKUP($C178,'CYP2C19 Haplotypes'!$B$10:$J$27,U$8,0)="Y"),1,0)),"Tested","Untested")</f>
        <v>Untested</v>
      </c>
      <c r="X178" t="str">
        <f t="shared" si="41"/>
        <v>OK</v>
      </c>
      <c r="Y178" t="str">
        <f t="shared" si="42"/>
        <v>OK</v>
      </c>
      <c r="Z178" t="str">
        <f t="shared" si="43"/>
        <v>OK</v>
      </c>
      <c r="AA178" t="str">
        <f t="shared" si="44"/>
        <v>OK</v>
      </c>
      <c r="AB178" t="str">
        <f t="shared" si="45"/>
        <v>OK</v>
      </c>
      <c r="AC178" t="str">
        <f>IF(AND((S178="Tested"),ISNUMBER(#REF!)),"OK",IF(AND((S178="Tested"),NOT(ISNUMBER(#REF!))),("Missing " &amp; $D178),IF(AND((S178="Untested"),ISNUMBER(#REF!)),("Extra "&amp; $D178),IF(AND((S178="Untested"),NOT(ISNUMBER(#REF!))),"OK","Formula Error"))))</f>
        <v>OK</v>
      </c>
      <c r="AD178" t="str">
        <f t="shared" si="46"/>
        <v>OK</v>
      </c>
      <c r="AE178" t="str">
        <f t="shared" si="47"/>
        <v>OK</v>
      </c>
    </row>
    <row r="179" spans="1:31" ht="12">
      <c r="A179" s="128"/>
      <c r="B179" s="148" t="s">
        <v>89</v>
      </c>
      <c r="C179" s="149" t="s">
        <v>90</v>
      </c>
      <c r="D179" s="157" t="str">
        <f t="shared" si="40"/>
        <v>*15/*17</v>
      </c>
      <c r="E179" s="221"/>
      <c r="F179" s="150">
        <v>13</v>
      </c>
      <c r="G179" s="150"/>
      <c r="H179" s="227"/>
      <c r="I179" s="150"/>
      <c r="J179" s="237"/>
      <c r="K179" s="236"/>
      <c r="L179" s="144"/>
      <c r="N179" t="str">
        <f>IF(AND(IF((VLOOKUP($B179,'CYP2C19 Haplotypes'!$B$10:$J$27,N$8,0)="Y"),1,0), IF((VLOOKUP($C179,'CYP2C19 Haplotypes'!$B$10:$J$27,N$8,0)="Y"),1,0)),"Tested","Untested")</f>
        <v>Untested</v>
      </c>
      <c r="O179" t="str">
        <f>IF(AND(IF((VLOOKUP($B179,'CYP2C19 Haplotypes'!$B$10:$J$27,O$8,0)="Y"),1,0), IF((VLOOKUP($C179,'CYP2C19 Haplotypes'!$B$10:$J$27,O$8,0)="Y"),1,0)),"Tested","Untested")</f>
        <v>Tested</v>
      </c>
      <c r="P179" t="str">
        <f>IF(AND(IF((VLOOKUP($B179,'CYP2C19 Haplotypes'!$B$10:$J$27,P$8,0)="Y"),1,0), IF((VLOOKUP($C179,'CYP2C19 Haplotypes'!$B$10:$J$27,P$8,0)="Y"),1,0)),"Tested","Untested")</f>
        <v>Untested</v>
      </c>
      <c r="Q179" t="str">
        <f>IF(AND(IF((VLOOKUP($B179,'CYP2C19 Haplotypes'!$B$10:$J$27,Q$8,0)="Y"),1,0), IF((VLOOKUP($C179,'CYP2C19 Haplotypes'!$B$10:$J$27,Q$8,0)="Y"),1,0)),"Tested","Untested")</f>
        <v>Untested</v>
      </c>
      <c r="R179" t="str">
        <f>IF(AND(IF((VLOOKUP($B179,'CYP2C19 Haplotypes'!$B$10:$J$27,R$8,0)="Y"),1,0), IF((VLOOKUP($C179,'CYP2C19 Haplotypes'!$B$10:$J$27,R$8,0)="Y"),1,0)),"Tested","Untested")</f>
        <v>Untested</v>
      </c>
      <c r="S179" t="str">
        <f>IF(AND(IF((VLOOKUP($B179,'CYP2C19 Haplotypes'!$B$10:$J$27,S$8,0)="Y"),1,0), IF((VLOOKUP($C179,'CYP2C19 Haplotypes'!$B$10:$J$27,S$8,0)="Y"),1,0)),"Tested","Untested")</f>
        <v>Untested</v>
      </c>
      <c r="T179" t="str">
        <f>IF(AND(IF((VLOOKUP($B179,'CYP2C19 Haplotypes'!$B$10:$J$27,T$8,0)="Y"),1,0), IF((VLOOKUP($C179,'CYP2C19 Haplotypes'!$B$10:$J$27,T$8,0)="Y"),1,0)),"Tested","Untested")</f>
        <v>Untested</v>
      </c>
      <c r="U179" t="str">
        <f>IF(AND(IF((VLOOKUP($B179,'CYP2C19 Haplotypes'!$B$10:$J$27,U$8,0)="Y"),1,0), IF((VLOOKUP($C179,'CYP2C19 Haplotypes'!$B$10:$J$27,U$8,0)="Y"),1,0)),"Tested","Untested")</f>
        <v>Untested</v>
      </c>
      <c r="X179" t="str">
        <f t="shared" si="41"/>
        <v>OK</v>
      </c>
      <c r="Y179" t="str">
        <f t="shared" si="42"/>
        <v>OK</v>
      </c>
      <c r="Z179" t="str">
        <f t="shared" si="43"/>
        <v>OK</v>
      </c>
      <c r="AA179" t="str">
        <f t="shared" si="44"/>
        <v>OK</v>
      </c>
      <c r="AB179" t="str">
        <f t="shared" si="45"/>
        <v>OK</v>
      </c>
      <c r="AC179" t="str">
        <f>IF(AND((S179="Tested"),ISNUMBER(#REF!)),"OK",IF(AND((S179="Tested"),NOT(ISNUMBER(#REF!))),("Missing " &amp; $D179),IF(AND((S179="Untested"),ISNUMBER(#REF!)),("Extra "&amp; $D179),IF(AND((S179="Untested"),NOT(ISNUMBER(#REF!))),"OK","Formula Error"))))</f>
        <v>OK</v>
      </c>
      <c r="AD179" t="str">
        <f t="shared" si="46"/>
        <v>OK</v>
      </c>
      <c r="AE179" t="str">
        <f t="shared" si="47"/>
        <v>OK</v>
      </c>
    </row>
    <row r="180" spans="1:31" ht="12">
      <c r="A180" s="128"/>
      <c r="B180" s="148" t="s">
        <v>90</v>
      </c>
      <c r="C180" s="149" t="s">
        <v>90</v>
      </c>
      <c r="D180" s="157" t="str">
        <f t="shared" si="40"/>
        <v>*17/*17</v>
      </c>
      <c r="E180" s="221">
        <v>29</v>
      </c>
      <c r="F180" s="150">
        <v>68</v>
      </c>
      <c r="G180" s="150">
        <v>8</v>
      </c>
      <c r="H180" s="227">
        <v>664</v>
      </c>
      <c r="I180" s="150">
        <v>59</v>
      </c>
      <c r="J180" s="237">
        <v>19</v>
      </c>
      <c r="K180" s="236">
        <v>3</v>
      </c>
      <c r="L180" s="144"/>
      <c r="N180" t="str">
        <f>IF(AND(IF((VLOOKUP($B180,'CYP2C19 Haplotypes'!$B$10:$J$27,N$8,0)="Y"),1,0), IF((VLOOKUP($C180,'CYP2C19 Haplotypes'!$B$10:$J$27,N$8,0)="Y"),1,0)),"Tested","Untested")</f>
        <v>Tested</v>
      </c>
      <c r="O180" t="str">
        <f>IF(AND(IF((VLOOKUP($B180,'CYP2C19 Haplotypes'!$B$10:$J$27,O$8,0)="Y"),1,0), IF((VLOOKUP($C180,'CYP2C19 Haplotypes'!$B$10:$J$27,O$8,0)="Y"),1,0)),"Tested","Untested")</f>
        <v>Tested</v>
      </c>
      <c r="P180" t="str">
        <f>IF(AND(IF((VLOOKUP($B180,'CYP2C19 Haplotypes'!$B$10:$J$27,P$8,0)="Y"),1,0), IF((VLOOKUP($C180,'CYP2C19 Haplotypes'!$B$10:$J$27,P$8,0)="Y"),1,0)),"Tested","Untested")</f>
        <v>Tested</v>
      </c>
      <c r="Q180" t="str">
        <f>IF(AND(IF((VLOOKUP($B180,'CYP2C19 Haplotypes'!$B$10:$J$27,Q$8,0)="Y"),1,0), IF((VLOOKUP($C180,'CYP2C19 Haplotypes'!$B$10:$J$27,Q$8,0)="Y"),1,0)),"Tested","Untested")</f>
        <v>Tested</v>
      </c>
      <c r="R180" t="str">
        <f>IF(AND(IF((VLOOKUP($B180,'CYP2C19 Haplotypes'!$B$10:$J$27,R$8,0)="Y"),1,0), IF((VLOOKUP($C180,'CYP2C19 Haplotypes'!$B$10:$J$27,R$8,0)="Y"),1,0)),"Tested","Untested")</f>
        <v>Tested</v>
      </c>
      <c r="S180" t="str">
        <f>IF(AND(IF((VLOOKUP($B180,'CYP2C19 Haplotypes'!$B$10:$J$27,S$8,0)="Y"),1,0), IF((VLOOKUP($C180,'CYP2C19 Haplotypes'!$B$10:$J$27,S$8,0)="Y"),1,0)),"Tested","Untested")</f>
        <v>Untested</v>
      </c>
      <c r="T180" t="str">
        <f>IF(AND(IF((VLOOKUP($B180,'CYP2C19 Haplotypes'!$B$10:$J$27,T$8,0)="Y"),1,0), IF((VLOOKUP($C180,'CYP2C19 Haplotypes'!$B$10:$J$27,T$8,0)="Y"),1,0)),"Tested","Untested")</f>
        <v>Tested</v>
      </c>
      <c r="U180" t="str">
        <f>IF(AND(IF((VLOOKUP($B180,'CYP2C19 Haplotypes'!$B$10:$J$27,U$8,0)="Y"),1,0), IF((VLOOKUP($C180,'CYP2C19 Haplotypes'!$B$10:$J$27,U$8,0)="Y"),1,0)),"Tested","Untested")</f>
        <v>Tested</v>
      </c>
      <c r="X180" t="str">
        <f t="shared" si="41"/>
        <v>OK</v>
      </c>
      <c r="Y180" t="str">
        <f t="shared" si="42"/>
        <v>OK</v>
      </c>
      <c r="Z180" t="str">
        <f t="shared" si="43"/>
        <v>OK</v>
      </c>
      <c r="AA180" t="str">
        <f t="shared" si="44"/>
        <v>OK</v>
      </c>
      <c r="AB180" t="str">
        <f t="shared" si="45"/>
        <v>OK</v>
      </c>
      <c r="AC180" t="str">
        <f>IF(AND((S180="Tested"),ISNUMBER(#REF!)),"OK",IF(AND((S180="Tested"),NOT(ISNUMBER(#REF!))),("Missing " &amp; $D180),IF(AND((S180="Untested"),ISNUMBER(#REF!)),("Extra "&amp; $D180),IF(AND((S180="Untested"),NOT(ISNUMBER(#REF!))),"OK","Formula Error"))))</f>
        <v>OK</v>
      </c>
      <c r="AD180" t="str">
        <f t="shared" si="46"/>
        <v>OK</v>
      </c>
      <c r="AE180" t="str">
        <f t="shared" si="47"/>
        <v>OK</v>
      </c>
    </row>
    <row r="181" spans="1:31" ht="12">
      <c r="A181" s="128"/>
      <c r="B181" s="102" t="s">
        <v>71</v>
      </c>
      <c r="C181" s="149" t="s">
        <v>120</v>
      </c>
      <c r="D181" s="157" t="str">
        <f t="shared" si="40"/>
        <v>*1/Unchar Variant</v>
      </c>
      <c r="E181" s="221">
        <v>4</v>
      </c>
      <c r="F181" s="161"/>
      <c r="G181" s="161"/>
      <c r="H181" s="230"/>
      <c r="I181" s="150"/>
      <c r="J181" s="237">
        <v>3</v>
      </c>
      <c r="K181" s="236"/>
      <c r="L181" s="144"/>
      <c r="N181" t="str">
        <f>IF((VLOOKUP($B181,'CYP2C19 Haplotypes'!$B$10:$J$27,N$8,0)="Y"),"Tested","Untested")</f>
        <v>Tested</v>
      </c>
      <c r="O181" t="str">
        <f>IF((VLOOKUP($B181,'CYP2C19 Haplotypes'!$B$10:$J$27,O$8,0)="Y"),"Tested","Untested")</f>
        <v>Tested</v>
      </c>
      <c r="P181" t="str">
        <f>IF((VLOOKUP($B181,'CYP2C19 Haplotypes'!$B$10:$J$27,P$8,0)="Y"),"Tested","Untested")</f>
        <v>Tested</v>
      </c>
      <c r="Q181" t="str">
        <f>IF((VLOOKUP($B181,'CYP2C19 Haplotypes'!$B$10:$J$27,Q$8,0)="Y"),"Tested","Untested")</f>
        <v>Tested</v>
      </c>
      <c r="R181" t="str">
        <f>IF((VLOOKUP($B181,'CYP2C19 Haplotypes'!$B$10:$J$27,R$8,0)="Y"),"Tested","Untested")</f>
        <v>Tested</v>
      </c>
      <c r="S181" t="str">
        <f>IF((VLOOKUP($B181,'CYP2C19 Haplotypes'!$B$10:$J$27,S$8,0)="Y"),"Tested","Untested")</f>
        <v>Untested</v>
      </c>
      <c r="T181" t="str">
        <f>IF((VLOOKUP($B181,'CYP2C19 Haplotypes'!$B$10:$J$27,T$8,0)="Y"),"Tested","Untested")</f>
        <v>Tested</v>
      </c>
      <c r="U181" t="s">
        <v>121</v>
      </c>
      <c r="X181" t="str">
        <f t="shared" si="41"/>
        <v>OK</v>
      </c>
      <c r="Y181" t="str">
        <f t="shared" si="42"/>
        <v>Missing *1/Unchar Variant</v>
      </c>
      <c r="Z181" t="str">
        <f t="shared" si="43"/>
        <v>Missing *1/Unchar Variant</v>
      </c>
      <c r="AA181" t="str">
        <f t="shared" si="44"/>
        <v>Missing *1/Unchar Variant</v>
      </c>
      <c r="AB181" t="str">
        <f t="shared" si="45"/>
        <v>Missing *1/Unchar Variant</v>
      </c>
      <c r="AC181" t="str">
        <f>IF(AND((S181="Tested"),ISNUMBER(#REF!)),"OK",IF(AND((S181="Tested"),NOT(ISNUMBER(#REF!))),("Missing " &amp; $D181),IF(AND((S181="Untested"),ISNUMBER(#REF!)),("Extra "&amp; $D181),IF(AND((S181="Untested"),NOT(ISNUMBER(#REF!))),"OK","Formula Error"))))</f>
        <v>OK</v>
      </c>
      <c r="AD181" t="str">
        <f t="shared" si="46"/>
        <v>OK</v>
      </c>
      <c r="AE181" t="str">
        <f t="shared" si="47"/>
        <v>OK</v>
      </c>
    </row>
    <row r="182" spans="1:31" ht="12">
      <c r="A182" s="128"/>
      <c r="B182" s="102" t="s">
        <v>73</v>
      </c>
      <c r="C182" s="149" t="s">
        <v>120</v>
      </c>
      <c r="D182" s="157" t="str">
        <f t="shared" si="40"/>
        <v>*2/Unchar Variant</v>
      </c>
      <c r="E182" s="221">
        <v>1</v>
      </c>
      <c r="F182" s="161"/>
      <c r="G182" s="161"/>
      <c r="H182" s="230"/>
      <c r="I182" s="150"/>
      <c r="J182" s="237">
        <v>1</v>
      </c>
      <c r="K182" s="236"/>
      <c r="L182" s="144"/>
      <c r="N182" t="str">
        <f>IF((VLOOKUP($B182,'CYP2C19 Haplotypes'!$B$10:$J$27,N$8,0)="Y"),"Tested","Untested")</f>
        <v>Tested</v>
      </c>
      <c r="O182" t="str">
        <f>IF((VLOOKUP($B182,'CYP2C19 Haplotypes'!$B$10:$J$27,O$8,0)="Y"),"Tested","Untested")</f>
        <v>Untested</v>
      </c>
      <c r="P182" t="str">
        <f>IF((VLOOKUP($B182,'CYP2C19 Haplotypes'!$B$10:$J$27,P$8,0)="Y"),"Tested","Untested")</f>
        <v>Tested</v>
      </c>
      <c r="Q182" t="str">
        <f>IF((VLOOKUP($B182,'CYP2C19 Haplotypes'!$B$10:$J$27,Q$8,0)="Y"),"Tested","Untested")</f>
        <v>Tested</v>
      </c>
      <c r="R182" t="str">
        <f>IF((VLOOKUP($B182,'CYP2C19 Haplotypes'!$B$10:$J$27,R$8,0)="Y"),"Tested","Untested")</f>
        <v>Tested</v>
      </c>
      <c r="S182" t="str">
        <f>IF((VLOOKUP($B182,'CYP2C19 Haplotypes'!$B$10:$J$27,S$8,0)="Y"),"Tested","Untested")</f>
        <v>Untested</v>
      </c>
      <c r="T182" t="str">
        <f>IF((VLOOKUP($B182,'CYP2C19 Haplotypes'!$B$10:$J$27,T$8,0)="Y"),"Tested","Untested")</f>
        <v>Tested</v>
      </c>
      <c r="U182" t="s">
        <v>121</v>
      </c>
      <c r="X182" t="str">
        <f t="shared" si="41"/>
        <v>OK</v>
      </c>
      <c r="Y182" t="str">
        <f t="shared" si="42"/>
        <v>OK</v>
      </c>
      <c r="Z182" t="str">
        <f t="shared" si="43"/>
        <v>Missing *2/Unchar Variant</v>
      </c>
      <c r="AA182" t="str">
        <f t="shared" si="44"/>
        <v>Missing *2/Unchar Variant</v>
      </c>
      <c r="AB182" t="str">
        <f t="shared" si="45"/>
        <v>Missing *2/Unchar Variant</v>
      </c>
      <c r="AC182" t="str">
        <f>IF(AND((S182="Tested"),ISNUMBER(#REF!)),"OK",IF(AND((S182="Tested"),NOT(ISNUMBER(#REF!))),("Missing " &amp; $D182),IF(AND((S182="Untested"),ISNUMBER(#REF!)),("Extra "&amp; $D182),IF(AND((S182="Untested"),NOT(ISNUMBER(#REF!))),"OK","Formula Error"))))</f>
        <v>OK</v>
      </c>
      <c r="AD182" t="str">
        <f t="shared" si="46"/>
        <v>OK</v>
      </c>
      <c r="AE182" t="str">
        <f t="shared" si="47"/>
        <v>OK</v>
      </c>
    </row>
    <row r="183" spans="1:31" ht="12">
      <c r="A183" s="128"/>
      <c r="B183" s="102" t="s">
        <v>75</v>
      </c>
      <c r="C183" s="149" t="s">
        <v>120</v>
      </c>
      <c r="D183" s="157" t="str">
        <f t="shared" si="40"/>
        <v>*2A/Unchar Variant</v>
      </c>
      <c r="E183" s="221"/>
      <c r="F183" s="161"/>
      <c r="G183" s="161"/>
      <c r="H183" s="230"/>
      <c r="I183" s="150"/>
      <c r="J183" s="237"/>
      <c r="K183" s="236"/>
      <c r="L183" s="144"/>
      <c r="N183" t="str">
        <f>IF((VLOOKUP($B183,'CYP2C19 Haplotypes'!$B$10:$J$27,N$8,0)="Y"),"Tested","Untested")</f>
        <v>Untested</v>
      </c>
      <c r="O183" t="str">
        <f>IF((VLOOKUP($B183,'CYP2C19 Haplotypes'!$B$10:$J$27,O$8,0)="Y"),"Tested","Untested")</f>
        <v>Tested</v>
      </c>
      <c r="P183" t="str">
        <f>IF((VLOOKUP($B183,'CYP2C19 Haplotypes'!$B$10:$J$27,P$8,0)="Y"),"Tested","Untested")</f>
        <v>Untested</v>
      </c>
      <c r="Q183" t="str">
        <f>IF((VLOOKUP($B183,'CYP2C19 Haplotypes'!$B$10:$J$27,Q$8,0)="Y"),"Tested","Untested")</f>
        <v>Untested</v>
      </c>
      <c r="R183" t="str">
        <f>IF((VLOOKUP($B183,'CYP2C19 Haplotypes'!$B$10:$J$27,R$8,0)="Y"),"Tested","Untested")</f>
        <v>Untested</v>
      </c>
      <c r="S183" t="str">
        <f>IF((VLOOKUP($B183,'CYP2C19 Haplotypes'!$B$10:$J$27,S$8,0)="Y"),"Tested","Untested")</f>
        <v>Untested</v>
      </c>
      <c r="T183" t="str">
        <f>IF((VLOOKUP($B183,'CYP2C19 Haplotypes'!$B$10:$J$27,T$8,0)="Y"),"Tested","Untested")</f>
        <v>Untested</v>
      </c>
      <c r="U183" t="str">
        <f>IF((VLOOKUP($B183,'CYP2C19 Haplotypes'!$B$10:$J$27,U$8,0)="Y"),"Tested","Untested")</f>
        <v>Untested</v>
      </c>
      <c r="X183" t="str">
        <f t="shared" si="41"/>
        <v>OK</v>
      </c>
      <c r="Y183" t="str">
        <f t="shared" si="42"/>
        <v>Missing *2A/Unchar Variant</v>
      </c>
      <c r="Z183" t="str">
        <f t="shared" si="43"/>
        <v>OK</v>
      </c>
      <c r="AA183" t="str">
        <f t="shared" si="44"/>
        <v>OK</v>
      </c>
      <c r="AB183" t="str">
        <f t="shared" si="45"/>
        <v>OK</v>
      </c>
      <c r="AC183" t="str">
        <f>IF(AND((S183="Tested"),ISNUMBER(#REF!)),"OK",IF(AND((S183="Tested"),NOT(ISNUMBER(#REF!))),("Missing " &amp; $D183),IF(AND((S183="Untested"),ISNUMBER(#REF!)),("Extra "&amp; $D183),IF(AND((S183="Untested"),NOT(ISNUMBER(#REF!))),"OK","Formula Error"))))</f>
        <v>OK</v>
      </c>
      <c r="AD183" t="str">
        <f t="shared" si="46"/>
        <v>OK</v>
      </c>
      <c r="AE183" t="str">
        <f t="shared" si="47"/>
        <v>OK</v>
      </c>
    </row>
    <row r="184" spans="1:31" ht="12">
      <c r="A184" s="128"/>
      <c r="B184" s="102" t="s">
        <v>76</v>
      </c>
      <c r="C184" s="149" t="s">
        <v>120</v>
      </c>
      <c r="D184" s="157" t="str">
        <f t="shared" si="40"/>
        <v>*2B/Unchar Variant</v>
      </c>
      <c r="E184" s="221"/>
      <c r="F184" s="161"/>
      <c r="G184" s="161"/>
      <c r="H184" s="230"/>
      <c r="I184" s="150"/>
      <c r="J184" s="237"/>
      <c r="K184" s="236"/>
      <c r="L184" s="144"/>
      <c r="N184" t="str">
        <f>IF((VLOOKUP($B184,'CYP2C19 Haplotypes'!$B$10:$J$27,N$8,0)="Y"),"Tested","Untested")</f>
        <v>Untested</v>
      </c>
      <c r="O184" t="str">
        <f>IF((VLOOKUP($B184,'CYP2C19 Haplotypes'!$B$10:$J$27,O$8,0)="Y"),"Tested","Untested")</f>
        <v>Tested</v>
      </c>
      <c r="P184" t="str">
        <f>IF((VLOOKUP($B184,'CYP2C19 Haplotypes'!$B$10:$J$27,P$8,0)="Y"),"Tested","Untested")</f>
        <v>Untested</v>
      </c>
      <c r="Q184" t="str">
        <f>IF((VLOOKUP($B184,'CYP2C19 Haplotypes'!$B$10:$J$27,Q$8,0)="Y"),"Tested","Untested")</f>
        <v>Untested</v>
      </c>
      <c r="R184" t="str">
        <f>IF((VLOOKUP($B184,'CYP2C19 Haplotypes'!$B$10:$J$27,R$8,0)="Y"),"Tested","Untested")</f>
        <v>Untested</v>
      </c>
      <c r="S184" t="str">
        <f>IF((VLOOKUP($B184,'CYP2C19 Haplotypes'!$B$10:$J$27,S$8,0)="Y"),"Tested","Untested")</f>
        <v>Untested</v>
      </c>
      <c r="T184" t="str">
        <f>IF((VLOOKUP($B184,'CYP2C19 Haplotypes'!$B$10:$J$27,T$8,0)="Y"),"Tested","Untested")</f>
        <v>Untested</v>
      </c>
      <c r="U184" t="str">
        <f>IF((VLOOKUP($B184,'CYP2C19 Haplotypes'!$B$10:$J$27,U$8,0)="Y"),"Tested","Untested")</f>
        <v>Untested</v>
      </c>
      <c r="X184" t="str">
        <f t="shared" si="41"/>
        <v>OK</v>
      </c>
      <c r="Y184" t="str">
        <f t="shared" si="42"/>
        <v>Missing *2B/Unchar Variant</v>
      </c>
      <c r="Z184" t="str">
        <f t="shared" si="43"/>
        <v>OK</v>
      </c>
      <c r="AA184" t="str">
        <f t="shared" si="44"/>
        <v>OK</v>
      </c>
      <c r="AB184" t="str">
        <f t="shared" si="45"/>
        <v>OK</v>
      </c>
      <c r="AC184" t="str">
        <f>IF(AND((S184="Tested"),ISNUMBER(#REF!)),"OK",IF(AND((S184="Tested"),NOT(ISNUMBER(#REF!))),("Missing " &amp; $D184),IF(AND((S184="Untested"),ISNUMBER(#REF!)),("Extra "&amp; $D184),IF(AND((S184="Untested"),NOT(ISNUMBER(#REF!))),"OK","Formula Error"))))</f>
        <v>OK</v>
      </c>
      <c r="AD184" t="str">
        <f t="shared" si="46"/>
        <v>OK</v>
      </c>
      <c r="AE184" t="str">
        <f t="shared" si="47"/>
        <v>OK</v>
      </c>
    </row>
    <row r="185" spans="1:31" ht="12">
      <c r="A185" s="128"/>
      <c r="B185" s="102" t="s">
        <v>77</v>
      </c>
      <c r="C185" s="149" t="s">
        <v>120</v>
      </c>
      <c r="D185" s="157" t="str">
        <f t="shared" si="40"/>
        <v>*3/Unchar Variant</v>
      </c>
      <c r="E185" s="221"/>
      <c r="F185" s="161"/>
      <c r="G185" s="161"/>
      <c r="H185" s="230"/>
      <c r="I185" s="150"/>
      <c r="J185" s="237">
        <v>0</v>
      </c>
      <c r="K185" s="236"/>
      <c r="L185" s="144"/>
      <c r="N185" t="str">
        <f>IF((VLOOKUP($B185,'CYP2C19 Haplotypes'!$B$10:$J$27,N$8,0)="Y"),"Tested","Untested")</f>
        <v>Tested</v>
      </c>
      <c r="O185" t="str">
        <f>IF((VLOOKUP($B185,'CYP2C19 Haplotypes'!$B$10:$J$27,O$8,0)="Y"),"Tested","Untested")</f>
        <v>Tested</v>
      </c>
      <c r="P185" t="str">
        <f>IF((VLOOKUP($B185,'CYP2C19 Haplotypes'!$B$10:$J$27,P$8,0)="Y"),"Tested","Untested")</f>
        <v>Tested</v>
      </c>
      <c r="Q185" t="str">
        <f>IF((VLOOKUP($B185,'CYP2C19 Haplotypes'!$B$10:$J$27,Q$8,0)="Y"),"Tested","Untested")</f>
        <v>Tested</v>
      </c>
      <c r="R185" t="str">
        <f>IF((VLOOKUP($B185,'CYP2C19 Haplotypes'!$B$10:$J$27,R$8,0)="Y"),"Tested","Untested")</f>
        <v>Tested</v>
      </c>
      <c r="S185" t="str">
        <f>IF((VLOOKUP($B185,'CYP2C19 Haplotypes'!$B$10:$J$27,S$8,0)="Y"),"Tested","Untested")</f>
        <v>Untested</v>
      </c>
      <c r="T185" t="str">
        <f>IF((VLOOKUP($B185,'CYP2C19 Haplotypes'!$B$10:$J$27,T$8,0)="Y"),"Tested","Untested")</f>
        <v>Tested</v>
      </c>
      <c r="U185" t="s">
        <v>121</v>
      </c>
      <c r="X185" t="str">
        <f t="shared" si="41"/>
        <v>Missing *3/Unchar Variant</v>
      </c>
      <c r="Y185" t="str">
        <f t="shared" si="42"/>
        <v>Missing *3/Unchar Variant</v>
      </c>
      <c r="Z185" t="str">
        <f t="shared" si="43"/>
        <v>Missing *3/Unchar Variant</v>
      </c>
      <c r="AA185" t="str">
        <f t="shared" si="44"/>
        <v>Missing *3/Unchar Variant</v>
      </c>
      <c r="AB185" t="str">
        <f t="shared" si="45"/>
        <v>Missing *3/Unchar Variant</v>
      </c>
      <c r="AC185" t="str">
        <f>IF(AND((S185="Tested"),ISNUMBER(#REF!)),"OK",IF(AND((S185="Tested"),NOT(ISNUMBER(#REF!))),("Missing " &amp; $D185),IF(AND((S185="Untested"),ISNUMBER(#REF!)),("Extra "&amp; $D185),IF(AND((S185="Untested"),NOT(ISNUMBER(#REF!))),"OK","Formula Error"))))</f>
        <v>OK</v>
      </c>
      <c r="AD185" t="str">
        <f t="shared" si="46"/>
        <v>OK</v>
      </c>
      <c r="AE185" t="str">
        <f t="shared" si="47"/>
        <v>OK</v>
      </c>
    </row>
    <row r="186" spans="1:31" ht="12">
      <c r="A186" s="128"/>
      <c r="B186" s="102" t="s">
        <v>78</v>
      </c>
      <c r="C186" s="149" t="s">
        <v>120</v>
      </c>
      <c r="D186" s="157" t="str">
        <f t="shared" si="40"/>
        <v>*4/Unchar Variant</v>
      </c>
      <c r="E186" s="221"/>
      <c r="F186" s="161"/>
      <c r="G186" s="161"/>
      <c r="H186" s="230"/>
      <c r="I186" s="150"/>
      <c r="J186" s="237">
        <v>0</v>
      </c>
      <c r="K186" s="236"/>
      <c r="L186" s="144"/>
      <c r="N186" t="str">
        <f>IF((VLOOKUP($B186,'CYP2C19 Haplotypes'!$B$10:$J$27,N$8,0)="Y"),"Tested","Untested")</f>
        <v>Tested</v>
      </c>
      <c r="O186" t="str">
        <f>IF((VLOOKUP($B186,'CYP2C19 Haplotypes'!$B$10:$J$27,O$8,0)="Y"),"Tested","Untested")</f>
        <v>Tested</v>
      </c>
      <c r="P186" t="str">
        <f>IF((VLOOKUP($B186,'CYP2C19 Haplotypes'!$B$10:$J$27,P$8,0)="Y"),"Tested","Untested")</f>
        <v>Untested</v>
      </c>
      <c r="Q186" t="str">
        <f>IF((VLOOKUP($B186,'CYP2C19 Haplotypes'!$B$10:$J$27,Q$8,0)="Y"),"Tested","Untested")</f>
        <v>Tested</v>
      </c>
      <c r="R186" t="str">
        <f>IF((VLOOKUP($B186,'CYP2C19 Haplotypes'!$B$10:$J$27,R$8,0)="Y"),"Tested","Untested")</f>
        <v>Tested</v>
      </c>
      <c r="S186" t="str">
        <f>IF((VLOOKUP($B186,'CYP2C19 Haplotypes'!$B$10:$J$27,S$8,0)="Y"),"Tested","Untested")</f>
        <v>Untested</v>
      </c>
      <c r="T186" t="str">
        <f>IF((VLOOKUP($B186,'CYP2C19 Haplotypes'!$B$10:$J$27,T$8,0)="Y"),"Tested","Untested")</f>
        <v>Tested</v>
      </c>
      <c r="U186" t="s">
        <v>121</v>
      </c>
      <c r="X186" t="str">
        <f t="shared" si="41"/>
        <v>Missing *4/Unchar Variant</v>
      </c>
      <c r="Y186" t="str">
        <f t="shared" si="42"/>
        <v>Missing *4/Unchar Variant</v>
      </c>
      <c r="Z186" t="str">
        <f t="shared" si="43"/>
        <v>OK</v>
      </c>
      <c r="AA186" t="str">
        <f t="shared" si="44"/>
        <v>Missing *4/Unchar Variant</v>
      </c>
      <c r="AB186" t="str">
        <f t="shared" si="45"/>
        <v>Missing *4/Unchar Variant</v>
      </c>
      <c r="AC186" t="str">
        <f>IF(AND((S186="Tested"),ISNUMBER(#REF!)),"OK",IF(AND((S186="Tested"),NOT(ISNUMBER(#REF!))),("Missing " &amp; $D186),IF(AND((S186="Untested"),ISNUMBER(#REF!)),("Extra "&amp; $D186),IF(AND((S186="Untested"),NOT(ISNUMBER(#REF!))),"OK","Formula Error"))))</f>
        <v>OK</v>
      </c>
      <c r="AD186" t="str">
        <f t="shared" si="46"/>
        <v>OK</v>
      </c>
      <c r="AE186" t="str">
        <f t="shared" si="47"/>
        <v>OK</v>
      </c>
    </row>
    <row r="187" spans="1:31" ht="12">
      <c r="A187" s="128"/>
      <c r="B187" s="102" t="s">
        <v>79</v>
      </c>
      <c r="C187" s="149" t="s">
        <v>120</v>
      </c>
      <c r="D187" s="157" t="str">
        <f t="shared" si="40"/>
        <v>*5/Unchar Variant</v>
      </c>
      <c r="E187" s="221"/>
      <c r="F187" s="214"/>
      <c r="G187" s="161"/>
      <c r="H187" s="230"/>
      <c r="I187" s="150"/>
      <c r="J187" s="237"/>
      <c r="K187" s="236"/>
      <c r="L187" s="144"/>
      <c r="N187" t="str">
        <f>IF((VLOOKUP($B187,'CYP2C19 Haplotypes'!$B$10:$J$27,N$8,0)="Y"),"Tested","Untested")</f>
        <v>Tested</v>
      </c>
      <c r="O187" t="str">
        <f>IF((VLOOKUP($B187,'CYP2C19 Haplotypes'!$B$10:$J$27,O$8,0)="Y"),"Tested","Untested")</f>
        <v>Tested</v>
      </c>
      <c r="P187" t="str">
        <f>IF((VLOOKUP($B187,'CYP2C19 Haplotypes'!$B$10:$J$27,P$8,0)="Y"),"Tested","Untested")</f>
        <v>Untested</v>
      </c>
      <c r="Q187" t="str">
        <f>IF((VLOOKUP($B187,'CYP2C19 Haplotypes'!$B$10:$J$27,Q$8,0)="Y"),"Tested","Untested")</f>
        <v>Tested</v>
      </c>
      <c r="R187" t="str">
        <f>IF((VLOOKUP($B187,'CYP2C19 Haplotypes'!$B$10:$J$27,R$8,0)="Y"),"Tested","Untested")</f>
        <v>Tested</v>
      </c>
      <c r="S187" t="str">
        <f>IF((VLOOKUP($B187,'CYP2C19 Haplotypes'!$B$10:$J$27,S$8,0)="Y"),"Tested","Untested")</f>
        <v>Untested</v>
      </c>
      <c r="T187" t="str">
        <f>IF((VLOOKUP($B187,'CYP2C19 Haplotypes'!$B$10:$J$27,T$8,0)="Y"),"Tested","Untested")</f>
        <v>Untested</v>
      </c>
      <c r="U187" t="s">
        <v>121</v>
      </c>
      <c r="X187" t="str">
        <f t="shared" si="41"/>
        <v>Missing *5/Unchar Variant</v>
      </c>
      <c r="Y187" t="str">
        <f t="shared" si="42"/>
        <v>Missing *5/Unchar Variant</v>
      </c>
      <c r="Z187" t="str">
        <f t="shared" si="43"/>
        <v>OK</v>
      </c>
      <c r="AA187" t="str">
        <f t="shared" si="44"/>
        <v>Missing *5/Unchar Variant</v>
      </c>
      <c r="AB187" t="str">
        <f t="shared" si="45"/>
        <v>Missing *5/Unchar Variant</v>
      </c>
      <c r="AC187" t="str">
        <f>IF(AND((S187="Tested"),ISNUMBER(#REF!)),"OK",IF(AND((S187="Tested"),NOT(ISNUMBER(#REF!))),("Missing " &amp; $D187),IF(AND((S187="Untested"),ISNUMBER(#REF!)),("Extra "&amp; $D187),IF(AND((S187="Untested"),NOT(ISNUMBER(#REF!))),"OK","Formula Error"))))</f>
        <v>OK</v>
      </c>
      <c r="AD187" t="str">
        <f t="shared" si="46"/>
        <v>OK</v>
      </c>
      <c r="AE187" t="str">
        <f t="shared" si="47"/>
        <v>OK</v>
      </c>
    </row>
    <row r="188" spans="1:31" ht="12">
      <c r="A188" s="128"/>
      <c r="B188" s="102" t="s">
        <v>80</v>
      </c>
      <c r="C188" s="149" t="s">
        <v>120</v>
      </c>
      <c r="D188" s="157" t="str">
        <f t="shared" si="40"/>
        <v>*6/Unchar Variant</v>
      </c>
      <c r="E188" s="221"/>
      <c r="F188" s="161"/>
      <c r="G188" s="161"/>
      <c r="H188" s="230"/>
      <c r="I188" s="150"/>
      <c r="J188" s="237">
        <v>0</v>
      </c>
      <c r="K188" s="236"/>
      <c r="L188" s="144"/>
      <c r="N188" t="str">
        <f>IF((VLOOKUP($B188,'CYP2C19 Haplotypes'!$B$10:$J$27,N$8,0)="Y"),"Tested","Untested")</f>
        <v>Tested</v>
      </c>
      <c r="O188" t="str">
        <f>IF((VLOOKUP($B188,'CYP2C19 Haplotypes'!$B$10:$J$27,O$8,0)="Y"),"Tested","Untested")</f>
        <v>Tested</v>
      </c>
      <c r="P188" t="str">
        <f>IF((VLOOKUP($B188,'CYP2C19 Haplotypes'!$B$10:$J$27,P$8,0)="Y"),"Tested","Untested")</f>
        <v>Untested</v>
      </c>
      <c r="Q188" t="str">
        <f>IF((VLOOKUP($B188,'CYP2C19 Haplotypes'!$B$10:$J$27,Q$8,0)="Y"),"Tested","Untested")</f>
        <v>Tested</v>
      </c>
      <c r="R188" t="str">
        <f>IF((VLOOKUP($B188,'CYP2C19 Haplotypes'!$B$10:$J$27,R$8,0)="Y"),"Tested","Untested")</f>
        <v>Tested</v>
      </c>
      <c r="S188" t="str">
        <f>IF((VLOOKUP($B188,'CYP2C19 Haplotypes'!$B$10:$J$27,S$8,0)="Y"),"Tested","Untested")</f>
        <v>Untested</v>
      </c>
      <c r="T188" t="str">
        <f>IF((VLOOKUP($B188,'CYP2C19 Haplotypes'!$B$10:$J$27,T$8,0)="Y"),"Tested","Untested")</f>
        <v>Tested</v>
      </c>
      <c r="U188" t="s">
        <v>121</v>
      </c>
      <c r="X188" t="str">
        <f t="shared" si="41"/>
        <v>Missing *6/Unchar Variant</v>
      </c>
      <c r="Y188" t="str">
        <f t="shared" si="42"/>
        <v>Missing *6/Unchar Variant</v>
      </c>
      <c r="Z188" t="str">
        <f t="shared" si="43"/>
        <v>OK</v>
      </c>
      <c r="AA188" t="str">
        <f t="shared" si="44"/>
        <v>Missing *6/Unchar Variant</v>
      </c>
      <c r="AB188" t="str">
        <f t="shared" si="45"/>
        <v>Missing *6/Unchar Variant</v>
      </c>
      <c r="AC188" t="str">
        <f>IF(AND((S188="Tested"),ISNUMBER(#REF!)),"OK",IF(AND((S188="Tested"),NOT(ISNUMBER(#REF!))),("Missing " &amp; $D188),IF(AND((S188="Untested"),ISNUMBER(#REF!)),("Extra "&amp; $D188),IF(AND((S188="Untested"),NOT(ISNUMBER(#REF!))),"OK","Formula Error"))))</f>
        <v>OK</v>
      </c>
      <c r="AD188" t="str">
        <f t="shared" si="46"/>
        <v>OK</v>
      </c>
      <c r="AE188" t="str">
        <f t="shared" si="47"/>
        <v>OK</v>
      </c>
    </row>
    <row r="189" spans="1:31" ht="12">
      <c r="A189" s="128"/>
      <c r="B189" s="102" t="s">
        <v>81</v>
      </c>
      <c r="C189" s="149" t="s">
        <v>120</v>
      </c>
      <c r="D189" s="157" t="str">
        <f t="shared" si="40"/>
        <v>*7/Unchar Variant</v>
      </c>
      <c r="E189" s="221"/>
      <c r="F189" s="161"/>
      <c r="G189" s="161"/>
      <c r="H189" s="230"/>
      <c r="I189" s="150"/>
      <c r="J189" s="237">
        <v>0</v>
      </c>
      <c r="K189" s="236"/>
      <c r="L189" s="144"/>
      <c r="N189" t="str">
        <f>IF((VLOOKUP($B189,'CYP2C19 Haplotypes'!$B$10:$J$27,N$8,0)="Y"),"Tested","Untested")</f>
        <v>Tested</v>
      </c>
      <c r="O189" t="str">
        <f>IF((VLOOKUP($B189,'CYP2C19 Haplotypes'!$B$10:$J$27,O$8,0)="Y"),"Tested","Untested")</f>
        <v>Tested</v>
      </c>
      <c r="P189" t="str">
        <f>IF((VLOOKUP($B189,'CYP2C19 Haplotypes'!$B$10:$J$27,P$8,0)="Y"),"Tested","Untested")</f>
        <v>Untested</v>
      </c>
      <c r="Q189" t="str">
        <f>IF((VLOOKUP($B189,'CYP2C19 Haplotypes'!$B$10:$J$27,Q$8,0)="Y"),"Tested","Untested")</f>
        <v>Tested</v>
      </c>
      <c r="R189" t="str">
        <f>IF((VLOOKUP($B189,'CYP2C19 Haplotypes'!$B$10:$J$27,R$8,0)="Y"),"Tested","Untested")</f>
        <v>Untested</v>
      </c>
      <c r="S189" t="str">
        <f>IF((VLOOKUP($B189,'CYP2C19 Haplotypes'!$B$10:$J$27,S$8,0)="Y"),"Tested","Untested")</f>
        <v>Untested</v>
      </c>
      <c r="T189" t="str">
        <f>IF((VLOOKUP($B189,'CYP2C19 Haplotypes'!$B$10:$J$27,T$8,0)="Y"),"Tested","Untested")</f>
        <v>Tested</v>
      </c>
      <c r="U189" t="s">
        <v>121</v>
      </c>
      <c r="X189" t="str">
        <f t="shared" si="41"/>
        <v>Missing *7/Unchar Variant</v>
      </c>
      <c r="Y189" t="str">
        <f t="shared" si="42"/>
        <v>Missing *7/Unchar Variant</v>
      </c>
      <c r="Z189" t="str">
        <f t="shared" si="43"/>
        <v>OK</v>
      </c>
      <c r="AA189" t="str">
        <f t="shared" si="44"/>
        <v>Missing *7/Unchar Variant</v>
      </c>
      <c r="AB189" t="str">
        <f t="shared" si="45"/>
        <v>OK</v>
      </c>
      <c r="AC189" t="str">
        <f>IF(AND((S189="Tested"),ISNUMBER(#REF!)),"OK",IF(AND((S189="Tested"),NOT(ISNUMBER(#REF!))),("Missing " &amp; $D189),IF(AND((S189="Untested"),ISNUMBER(#REF!)),("Extra "&amp; $D189),IF(AND((S189="Untested"),NOT(ISNUMBER(#REF!))),"OK","Formula Error"))))</f>
        <v>OK</v>
      </c>
      <c r="AD189" t="str">
        <f t="shared" si="46"/>
        <v>OK</v>
      </c>
      <c r="AE189" t="str">
        <f t="shared" si="47"/>
        <v>OK</v>
      </c>
    </row>
    <row r="190" spans="1:31" ht="12">
      <c r="A190" s="128"/>
      <c r="B190" s="102" t="s">
        <v>82</v>
      </c>
      <c r="C190" s="149" t="s">
        <v>120</v>
      </c>
      <c r="D190" s="157" t="str">
        <f t="shared" si="40"/>
        <v>*8/Unchar Variant</v>
      </c>
      <c r="E190" s="221"/>
      <c r="F190" s="161"/>
      <c r="G190" s="161"/>
      <c r="H190" s="230"/>
      <c r="I190" s="150"/>
      <c r="J190" s="237">
        <v>0</v>
      </c>
      <c r="K190" s="236"/>
      <c r="L190" s="144"/>
      <c r="N190" t="str">
        <f>IF((VLOOKUP($B190,'CYP2C19 Haplotypes'!$B$10:$J$27,N$8,0)="Y"),"Tested","Untested")</f>
        <v>Tested</v>
      </c>
      <c r="O190" t="str">
        <f>IF((VLOOKUP($B190,'CYP2C19 Haplotypes'!$B$10:$J$27,O$8,0)="Y"),"Tested","Untested")</f>
        <v>Tested</v>
      </c>
      <c r="P190" t="str">
        <f>IF((VLOOKUP($B190,'CYP2C19 Haplotypes'!$B$10:$J$27,P$8,0)="Y"),"Tested","Untested")</f>
        <v>Untested</v>
      </c>
      <c r="Q190" t="str">
        <f>IF((VLOOKUP($B190,'CYP2C19 Haplotypes'!$B$10:$J$27,Q$8,0)="Y"),"Tested","Untested")</f>
        <v>Tested</v>
      </c>
      <c r="R190" t="str">
        <f>IF((VLOOKUP($B190,'CYP2C19 Haplotypes'!$B$10:$J$27,R$8,0)="Y"),"Tested","Untested")</f>
        <v>Tested</v>
      </c>
      <c r="S190" t="str">
        <f>IF((VLOOKUP($B190,'CYP2C19 Haplotypes'!$B$10:$J$27,S$8,0)="Y"),"Tested","Untested")</f>
        <v>Untested</v>
      </c>
      <c r="T190" t="str">
        <f>IF((VLOOKUP($B190,'CYP2C19 Haplotypes'!$B$10:$J$27,T$8,0)="Y"),"Tested","Untested")</f>
        <v>Tested</v>
      </c>
      <c r="U190" t="s">
        <v>121</v>
      </c>
      <c r="X190" t="str">
        <f t="shared" si="41"/>
        <v>Missing *8/Unchar Variant</v>
      </c>
      <c r="Y190" t="str">
        <f t="shared" si="42"/>
        <v>Missing *8/Unchar Variant</v>
      </c>
      <c r="Z190" t="str">
        <f t="shared" si="43"/>
        <v>OK</v>
      </c>
      <c r="AA190" t="str">
        <f t="shared" si="44"/>
        <v>Missing *8/Unchar Variant</v>
      </c>
      <c r="AB190" t="str">
        <f t="shared" si="45"/>
        <v>Missing *8/Unchar Variant</v>
      </c>
      <c r="AC190" t="str">
        <f>IF(AND((S190="Tested"),ISNUMBER(#REF!)),"OK",IF(AND((S190="Tested"),NOT(ISNUMBER(#REF!))),("Missing " &amp; $D190),IF(AND((S190="Untested"),ISNUMBER(#REF!)),("Extra "&amp; $D190),IF(AND((S190="Untested"),NOT(ISNUMBER(#REF!))),"OK","Formula Error"))))</f>
        <v>OK</v>
      </c>
      <c r="AD190" t="str">
        <f t="shared" si="46"/>
        <v>OK</v>
      </c>
      <c r="AE190" t="str">
        <f t="shared" si="47"/>
        <v>OK</v>
      </c>
    </row>
    <row r="191" spans="1:31" ht="12">
      <c r="A191" s="128"/>
      <c r="B191" s="102" t="s">
        <v>83</v>
      </c>
      <c r="C191" s="149" t="s">
        <v>120</v>
      </c>
      <c r="D191" s="157" t="str">
        <f t="shared" si="40"/>
        <v>*9/Unchar Variant</v>
      </c>
      <c r="E191" s="221"/>
      <c r="F191" s="161"/>
      <c r="G191" s="161"/>
      <c r="H191" s="230"/>
      <c r="I191" s="150"/>
      <c r="J191" s="237">
        <v>0</v>
      </c>
      <c r="K191" s="236"/>
      <c r="L191" s="144"/>
      <c r="N191" t="str">
        <f>IF((VLOOKUP($B191,'CYP2C19 Haplotypes'!$B$10:$J$27,N$8,0)="Y"),"Tested","Untested")</f>
        <v>Tested</v>
      </c>
      <c r="O191" t="str">
        <f>IF((VLOOKUP($B191,'CYP2C19 Haplotypes'!$B$10:$J$27,O$8,0)="Y"),"Tested","Untested")</f>
        <v>Tested</v>
      </c>
      <c r="P191" t="str">
        <f>IF((VLOOKUP($B191,'CYP2C19 Haplotypes'!$B$10:$J$27,P$8,0)="Y"),"Tested","Untested")</f>
        <v>Untested</v>
      </c>
      <c r="Q191" t="str">
        <f>IF((VLOOKUP($B191,'CYP2C19 Haplotypes'!$B$10:$J$27,Q$8,0)="Y"),"Tested","Untested")</f>
        <v>Untested</v>
      </c>
      <c r="R191" t="str">
        <f>IF((VLOOKUP($B191,'CYP2C19 Haplotypes'!$B$10:$J$27,R$8,0)="Y"),"Tested","Untested")</f>
        <v>Untested</v>
      </c>
      <c r="S191" t="str">
        <f>IF((VLOOKUP($B191,'CYP2C19 Haplotypes'!$B$10:$J$27,S$8,0)="Y"),"Tested","Untested")</f>
        <v>Untested</v>
      </c>
      <c r="T191" t="str">
        <f>IF((VLOOKUP($B191,'CYP2C19 Haplotypes'!$B$10:$J$27,T$8,0)="Y"),"Tested","Untested")</f>
        <v>Tested</v>
      </c>
      <c r="U191" t="str">
        <f>IF((VLOOKUP($B191,'CYP2C19 Haplotypes'!$B$10:$J$27,U$8,0)="Y"),"Tested","Untested")</f>
        <v>Untested</v>
      </c>
      <c r="X191" t="str">
        <f t="shared" si="41"/>
        <v>Missing *9/Unchar Variant</v>
      </c>
      <c r="Y191" t="str">
        <f t="shared" si="42"/>
        <v>Missing *9/Unchar Variant</v>
      </c>
      <c r="Z191" t="str">
        <f t="shared" si="43"/>
        <v>OK</v>
      </c>
      <c r="AA191" t="str">
        <f t="shared" si="44"/>
        <v>OK</v>
      </c>
      <c r="AB191" t="str">
        <f t="shared" si="45"/>
        <v>OK</v>
      </c>
      <c r="AC191" t="str">
        <f>IF(AND((S191="Tested"),ISNUMBER(#REF!)),"OK",IF(AND((S191="Tested"),NOT(ISNUMBER(#REF!))),("Missing " &amp; $D191),IF(AND((S191="Untested"),ISNUMBER(#REF!)),("Extra "&amp; $D191),IF(AND((S191="Untested"),NOT(ISNUMBER(#REF!))),"OK","Formula Error"))))</f>
        <v>OK</v>
      </c>
      <c r="AD191" t="str">
        <f t="shared" si="46"/>
        <v>OK</v>
      </c>
      <c r="AE191" t="str">
        <f t="shared" si="47"/>
        <v>OK</v>
      </c>
    </row>
    <row r="192" spans="1:31" ht="12">
      <c r="A192" s="128"/>
      <c r="B192" s="102" t="s">
        <v>84</v>
      </c>
      <c r="C192" s="149" t="s">
        <v>120</v>
      </c>
      <c r="D192" s="157" t="str">
        <f t="shared" si="40"/>
        <v>*10/Unchar Variant</v>
      </c>
      <c r="E192" s="221"/>
      <c r="F192" s="161"/>
      <c r="G192" s="161"/>
      <c r="H192" s="230"/>
      <c r="I192" s="150"/>
      <c r="J192" s="237">
        <v>0</v>
      </c>
      <c r="K192" s="236"/>
      <c r="L192" s="144"/>
      <c r="N192" t="str">
        <f>IF((VLOOKUP($B192,'CYP2C19 Haplotypes'!$B$10:$J$27,N$8,0)="Y"),"Tested","Untested")</f>
        <v>Untested</v>
      </c>
      <c r="O192" t="str">
        <f>IF((VLOOKUP($B192,'CYP2C19 Haplotypes'!$B$10:$J$27,O$8,0)="Y"),"Tested","Untested")</f>
        <v>Tested</v>
      </c>
      <c r="P192" t="str">
        <f>IF((VLOOKUP($B192,'CYP2C19 Haplotypes'!$B$10:$J$27,P$8,0)="Y"),"Tested","Untested")</f>
        <v>Untested</v>
      </c>
      <c r="Q192" t="str">
        <f>IF((VLOOKUP($B192,'CYP2C19 Haplotypes'!$B$10:$J$27,Q$8,0)="Y"),"Tested","Untested")</f>
        <v>Untested</v>
      </c>
      <c r="R192" t="str">
        <f>IF((VLOOKUP($B192,'CYP2C19 Haplotypes'!$B$10:$J$27,R$8,0)="Y"),"Tested","Untested")</f>
        <v>Tested</v>
      </c>
      <c r="S192" t="str">
        <f>IF((VLOOKUP($B192,'CYP2C19 Haplotypes'!$B$10:$J$27,S$8,0)="Y"),"Tested","Untested")</f>
        <v>Untested</v>
      </c>
      <c r="T192" t="str">
        <f>IF((VLOOKUP($B192,'CYP2C19 Haplotypes'!$B$10:$J$27,T$8,0)="Y"),"Tested","Untested")</f>
        <v>Tested</v>
      </c>
      <c r="U192" t="str">
        <f>IF((VLOOKUP($B192,'CYP2C19 Haplotypes'!$B$10:$J$27,U$8,0)="Y"),"Tested","Untested")</f>
        <v>Untested</v>
      </c>
      <c r="X192" t="str">
        <f t="shared" si="41"/>
        <v>OK</v>
      </c>
      <c r="Y192" t="str">
        <f t="shared" si="42"/>
        <v>Missing *10/Unchar Variant</v>
      </c>
      <c r="Z192" t="str">
        <f t="shared" si="43"/>
        <v>OK</v>
      </c>
      <c r="AA192" t="str">
        <f t="shared" si="44"/>
        <v>OK</v>
      </c>
      <c r="AB192" t="str">
        <f t="shared" si="45"/>
        <v>Missing *10/Unchar Variant</v>
      </c>
      <c r="AC192" t="str">
        <f>IF(AND((S192="Tested"),ISNUMBER(#REF!)),"OK",IF(AND((S192="Tested"),NOT(ISNUMBER(#REF!))),("Missing " &amp; $D192),IF(AND((S192="Untested"),ISNUMBER(#REF!)),("Extra "&amp; $D192),IF(AND((S192="Untested"),NOT(ISNUMBER(#REF!))),"OK","Formula Error"))))</f>
        <v>OK</v>
      </c>
      <c r="AD192" t="str">
        <f t="shared" si="46"/>
        <v>OK</v>
      </c>
      <c r="AE192" t="str">
        <f t="shared" si="47"/>
        <v>OK</v>
      </c>
    </row>
    <row r="193" spans="1:31" ht="12">
      <c r="A193" s="128"/>
      <c r="B193" s="102" t="s">
        <v>85</v>
      </c>
      <c r="C193" s="149" t="s">
        <v>120</v>
      </c>
      <c r="D193" s="157" t="str">
        <f t="shared" si="40"/>
        <v>*11/Unchar Variant</v>
      </c>
      <c r="E193" s="221"/>
      <c r="F193" s="161"/>
      <c r="G193" s="161"/>
      <c r="H193" s="230"/>
      <c r="I193" s="150"/>
      <c r="J193" s="237">
        <v>0</v>
      </c>
      <c r="K193" s="236"/>
      <c r="L193" s="144"/>
      <c r="N193" t="str">
        <f>IF((VLOOKUP($B193,'CYP2C19 Haplotypes'!$B$10:$J$27,N$8,0)="Y"),"Tested","Untested")</f>
        <v>Untested</v>
      </c>
      <c r="O193" t="str">
        <f>IF((VLOOKUP($B193,'CYP2C19 Haplotypes'!$B$10:$J$27,O$8,0)="Y"),"Tested","Untested")</f>
        <v>Untested</v>
      </c>
      <c r="P193" t="str">
        <f>IF((VLOOKUP($B193,'CYP2C19 Haplotypes'!$B$10:$J$27,P$8,0)="Y"),"Tested","Untested")</f>
        <v>Untested</v>
      </c>
      <c r="Q193" t="str">
        <f>IF((VLOOKUP($B193,'CYP2C19 Haplotypes'!$B$10:$J$27,Q$8,0)="Y"),"Tested","Untested")</f>
        <v>Untested</v>
      </c>
      <c r="R193" t="str">
        <f>IF((VLOOKUP($B193,'CYP2C19 Haplotypes'!$B$10:$J$27,R$8,0)="Y"),"Tested","Untested")</f>
        <v>Untested</v>
      </c>
      <c r="S193" t="str">
        <f>IF((VLOOKUP($B193,'CYP2C19 Haplotypes'!$B$10:$J$27,S$8,0)="Y"),"Tested","Untested")</f>
        <v>Untested</v>
      </c>
      <c r="T193" t="str">
        <f>IF((VLOOKUP($B193,'CYP2C19 Haplotypes'!$B$10:$J$27,T$8,0)="Y"),"Tested","Untested")</f>
        <v>Tested</v>
      </c>
      <c r="U193" t="str">
        <f>IF((VLOOKUP($B193,'CYP2C19 Haplotypes'!$B$10:$J$27,U$8,0)="Y"),"Tested","Untested")</f>
        <v>Untested</v>
      </c>
      <c r="X193" t="str">
        <f t="shared" si="41"/>
        <v>OK</v>
      </c>
      <c r="Y193" t="str">
        <f t="shared" si="42"/>
        <v>OK</v>
      </c>
      <c r="Z193" t="str">
        <f t="shared" si="43"/>
        <v>OK</v>
      </c>
      <c r="AA193" t="str">
        <f t="shared" si="44"/>
        <v>OK</v>
      </c>
      <c r="AB193" t="str">
        <f t="shared" si="45"/>
        <v>OK</v>
      </c>
      <c r="AC193" t="str">
        <f>IF(AND((S193="Tested"),ISNUMBER(#REF!)),"OK",IF(AND((S193="Tested"),NOT(ISNUMBER(#REF!))),("Missing " &amp; $D193),IF(AND((S193="Untested"),ISNUMBER(#REF!)),("Extra "&amp; $D193),IF(AND((S193="Untested"),NOT(ISNUMBER(#REF!))),"OK","Formula Error"))))</f>
        <v>OK</v>
      </c>
      <c r="AD193" t="str">
        <f t="shared" si="46"/>
        <v>OK</v>
      </c>
      <c r="AE193" t="str">
        <f t="shared" si="47"/>
        <v>OK</v>
      </c>
    </row>
    <row r="194" spans="1:31" ht="12">
      <c r="A194" s="128"/>
      <c r="B194" s="102" t="s">
        <v>86</v>
      </c>
      <c r="C194" s="149" t="s">
        <v>120</v>
      </c>
      <c r="D194" s="157" t="str">
        <f t="shared" si="40"/>
        <v>*12/Unchar Variant</v>
      </c>
      <c r="E194" s="221"/>
      <c r="F194" s="161"/>
      <c r="G194" s="161"/>
      <c r="H194" s="230"/>
      <c r="I194" s="150"/>
      <c r="J194" s="237"/>
      <c r="K194" s="236"/>
      <c r="L194" s="144"/>
      <c r="N194" t="str">
        <f>IF((VLOOKUP($B194,'CYP2C19 Haplotypes'!$B$10:$J$27,N$8,0)="Y"),"Tested","Untested")</f>
        <v>Tested</v>
      </c>
      <c r="O194" t="str">
        <f>IF((VLOOKUP($B194,'CYP2C19 Haplotypes'!$B$10:$J$27,O$8,0)="Y"),"Tested","Untested")</f>
        <v>Tested</v>
      </c>
      <c r="P194" t="str">
        <f>IF((VLOOKUP($B194,'CYP2C19 Haplotypes'!$B$10:$J$27,P$8,0)="Y"),"Tested","Untested")</f>
        <v>Untested</v>
      </c>
      <c r="Q194" t="str">
        <f>IF((VLOOKUP($B194,'CYP2C19 Haplotypes'!$B$10:$J$27,Q$8,0)="Y"),"Tested","Untested")</f>
        <v>Tested</v>
      </c>
      <c r="R194" t="str">
        <f>IF((VLOOKUP($B194,'CYP2C19 Haplotypes'!$B$10:$J$27,R$8,0)="Y"),"Tested","Untested")</f>
        <v>Untested</v>
      </c>
      <c r="S194" t="str">
        <f>IF((VLOOKUP($B194,'CYP2C19 Haplotypes'!$B$10:$J$27,S$8,0)="Y"),"Tested","Untested")</f>
        <v>Untested</v>
      </c>
      <c r="T194" t="str">
        <f>IF((VLOOKUP($B194,'CYP2C19 Haplotypes'!$B$10:$J$27,T$8,0)="Y"),"Tested","Untested")</f>
        <v>Untested</v>
      </c>
      <c r="U194" t="str">
        <f>IF((VLOOKUP($B194,'CYP2C19 Haplotypes'!$B$10:$J$27,U$8,0)="Y"),"Tested","Untested")</f>
        <v>Untested</v>
      </c>
      <c r="X194" t="str">
        <f t="shared" si="41"/>
        <v>Missing *12/Unchar Variant</v>
      </c>
      <c r="Y194" t="str">
        <f t="shared" si="42"/>
        <v>Missing *12/Unchar Variant</v>
      </c>
      <c r="Z194" t="str">
        <f t="shared" si="43"/>
        <v>OK</v>
      </c>
      <c r="AA194" t="str">
        <f t="shared" si="44"/>
        <v>Missing *12/Unchar Variant</v>
      </c>
      <c r="AB194" t="str">
        <f t="shared" si="45"/>
        <v>OK</v>
      </c>
      <c r="AC194" t="str">
        <f>IF(AND((S194="Tested"),ISNUMBER(#REF!)),"OK",IF(AND((S194="Tested"),NOT(ISNUMBER(#REF!))),("Missing " &amp; $D194),IF(AND((S194="Untested"),ISNUMBER(#REF!)),("Extra "&amp; $D194),IF(AND((S194="Untested"),NOT(ISNUMBER(#REF!))),"OK","Formula Error"))))</f>
        <v>OK</v>
      </c>
      <c r="AD194" t="str">
        <f t="shared" si="46"/>
        <v>OK</v>
      </c>
      <c r="AE194" t="str">
        <f t="shared" si="47"/>
        <v>OK</v>
      </c>
    </row>
    <row r="195" spans="1:31" ht="12">
      <c r="A195" s="128"/>
      <c r="B195" s="102" t="s">
        <v>87</v>
      </c>
      <c r="C195" s="149" t="s">
        <v>120</v>
      </c>
      <c r="D195" s="157" t="str">
        <f t="shared" si="40"/>
        <v>*13/Unchar Variant</v>
      </c>
      <c r="E195" s="221"/>
      <c r="F195" s="161"/>
      <c r="G195" s="161"/>
      <c r="H195" s="230"/>
      <c r="I195" s="150"/>
      <c r="J195" s="237"/>
      <c r="K195" s="236"/>
      <c r="L195" s="144"/>
      <c r="N195" t="str">
        <f>IF((VLOOKUP($B195,'CYP2C19 Haplotypes'!$B$10:$J$27,N$8,0)="Y"),"Tested","Untested")</f>
        <v>Untested</v>
      </c>
      <c r="O195" t="str">
        <f>IF((VLOOKUP($B195,'CYP2C19 Haplotypes'!$B$10:$J$27,O$8,0)="Y"),"Tested","Untested")</f>
        <v>Tested</v>
      </c>
      <c r="P195" t="str">
        <f>IF((VLOOKUP($B195,'CYP2C19 Haplotypes'!$B$10:$J$27,P$8,0)="Y"),"Tested","Untested")</f>
        <v>Untested</v>
      </c>
      <c r="Q195" t="str">
        <f>IF((VLOOKUP($B195,'CYP2C19 Haplotypes'!$B$10:$J$27,Q$8,0)="Y"),"Tested","Untested")</f>
        <v>Untested</v>
      </c>
      <c r="R195" t="str">
        <f>IF((VLOOKUP($B195,'CYP2C19 Haplotypes'!$B$10:$J$27,R$8,0)="Y"),"Tested","Untested")</f>
        <v>Untested</v>
      </c>
      <c r="S195" t="str">
        <f>IF((VLOOKUP($B195,'CYP2C19 Haplotypes'!$B$10:$J$27,S$8,0)="Y"),"Tested","Untested")</f>
        <v>Untested</v>
      </c>
      <c r="T195" t="str">
        <f>IF((VLOOKUP($B195,'CYP2C19 Haplotypes'!$B$10:$J$27,T$8,0)="Y"),"Tested","Untested")</f>
        <v>Untested</v>
      </c>
      <c r="U195" t="str">
        <f>IF((VLOOKUP($B195,'CYP2C19 Haplotypes'!$B$10:$J$27,U$8,0)="Y"),"Tested","Untested")</f>
        <v>Untested</v>
      </c>
      <c r="X195" t="str">
        <f t="shared" si="41"/>
        <v>OK</v>
      </c>
      <c r="Y195" t="str">
        <f t="shared" si="42"/>
        <v>Missing *13/Unchar Variant</v>
      </c>
      <c r="Z195" t="str">
        <f t="shared" si="43"/>
        <v>OK</v>
      </c>
      <c r="AA195" t="str">
        <f t="shared" si="44"/>
        <v>OK</v>
      </c>
      <c r="AB195" t="str">
        <f t="shared" si="45"/>
        <v>OK</v>
      </c>
      <c r="AC195" t="str">
        <f>IF(AND((S195="Tested"),ISNUMBER(#REF!)),"OK",IF(AND((S195="Tested"),NOT(ISNUMBER(#REF!))),("Missing " &amp; $D195),IF(AND((S195="Untested"),ISNUMBER(#REF!)),("Extra "&amp; $D195),IF(AND((S195="Untested"),NOT(ISNUMBER(#REF!))),"OK","Formula Error"))))</f>
        <v>OK</v>
      </c>
      <c r="AD195" t="str">
        <f t="shared" si="46"/>
        <v>OK</v>
      </c>
      <c r="AE195" t="str">
        <f t="shared" si="47"/>
        <v>OK</v>
      </c>
    </row>
    <row r="196" spans="1:31" ht="12">
      <c r="A196" s="128"/>
      <c r="B196" s="102" t="s">
        <v>88</v>
      </c>
      <c r="C196" s="149" t="s">
        <v>120</v>
      </c>
      <c r="D196" s="157" t="str">
        <f t="shared" si="40"/>
        <v>*14/Unchar Variant</v>
      </c>
      <c r="E196" s="221"/>
      <c r="F196" s="161"/>
      <c r="G196" s="161"/>
      <c r="H196" s="230"/>
      <c r="I196" s="150"/>
      <c r="J196" s="237">
        <v>0</v>
      </c>
      <c r="K196" s="236"/>
      <c r="L196" s="144"/>
      <c r="N196" t="str">
        <f>IF((VLOOKUP($B196,'CYP2C19 Haplotypes'!$B$10:$J$27,N$8,0)="Y"),"Tested","Untested")</f>
        <v>Untested</v>
      </c>
      <c r="O196" t="str">
        <f>IF((VLOOKUP($B196,'CYP2C19 Haplotypes'!$B$10:$J$27,O$8,0)="Y"),"Tested","Untested")</f>
        <v>Tested</v>
      </c>
      <c r="P196" t="str">
        <f>IF((VLOOKUP($B196,'CYP2C19 Haplotypes'!$B$10:$J$27,P$8,0)="Y"),"Tested","Untested")</f>
        <v>Untested</v>
      </c>
      <c r="Q196" t="str">
        <f>IF((VLOOKUP($B196,'CYP2C19 Haplotypes'!$B$10:$J$27,Q$8,0)="Y"),"Tested","Untested")</f>
        <v>Untested</v>
      </c>
      <c r="R196" t="str">
        <f>IF((VLOOKUP($B196,'CYP2C19 Haplotypes'!$B$10:$J$27,R$8,0)="Y"),"Tested","Untested")</f>
        <v>Untested</v>
      </c>
      <c r="S196" t="str">
        <f>IF((VLOOKUP($B196,'CYP2C19 Haplotypes'!$B$10:$J$27,S$8,0)="Y"),"Tested","Untested")</f>
        <v>Untested</v>
      </c>
      <c r="T196" t="str">
        <f>IF((VLOOKUP($B196,'CYP2C19 Haplotypes'!$B$10:$J$27,T$8,0)="Y"),"Tested","Untested")</f>
        <v>Tested</v>
      </c>
      <c r="U196" t="str">
        <f>IF((VLOOKUP($B196,'CYP2C19 Haplotypes'!$B$10:$J$27,U$8,0)="Y"),"Tested","Untested")</f>
        <v>Untested</v>
      </c>
      <c r="X196" t="str">
        <f t="shared" si="41"/>
        <v>OK</v>
      </c>
      <c r="Y196" t="str">
        <f t="shared" si="42"/>
        <v>Missing *14/Unchar Variant</v>
      </c>
      <c r="Z196" t="str">
        <f t="shared" si="43"/>
        <v>OK</v>
      </c>
      <c r="AA196" t="str">
        <f t="shared" si="44"/>
        <v>OK</v>
      </c>
      <c r="AB196" t="str">
        <f t="shared" si="45"/>
        <v>OK</v>
      </c>
      <c r="AC196" t="str">
        <f>IF(AND((S196="Tested"),ISNUMBER(#REF!)),"OK",IF(AND((S196="Tested"),NOT(ISNUMBER(#REF!))),("Missing " &amp; $D196),IF(AND((S196="Untested"),ISNUMBER(#REF!)),("Extra "&amp; $D196),IF(AND((S196="Untested"),NOT(ISNUMBER(#REF!))),"OK","Formula Error"))))</f>
        <v>OK</v>
      </c>
      <c r="AD196" t="str">
        <f t="shared" si="46"/>
        <v>OK</v>
      </c>
      <c r="AE196" t="str">
        <f t="shared" si="47"/>
        <v>OK</v>
      </c>
    </row>
    <row r="197" spans="1:31" ht="12">
      <c r="A197" s="128"/>
      <c r="B197" s="102" t="s">
        <v>89</v>
      </c>
      <c r="C197" s="149" t="s">
        <v>120</v>
      </c>
      <c r="D197" s="157" t="str">
        <f t="shared" si="40"/>
        <v>*15/Unchar Variant</v>
      </c>
      <c r="E197" s="221"/>
      <c r="F197" s="161"/>
      <c r="G197" s="161"/>
      <c r="H197" s="230"/>
      <c r="I197" s="150"/>
      <c r="J197" s="237"/>
      <c r="K197" s="236"/>
      <c r="L197" s="144"/>
      <c r="N197" t="str">
        <f>IF((VLOOKUP($B197,'CYP2C19 Haplotypes'!$B$10:$J$27,N$8,0)="Y"),"Tested","Untested")</f>
        <v>Untested</v>
      </c>
      <c r="O197" t="str">
        <f>IF((VLOOKUP($B197,'CYP2C19 Haplotypes'!$B$10:$J$27,O$8,0)="Y"),"Tested","Untested")</f>
        <v>Tested</v>
      </c>
      <c r="P197" t="str">
        <f>IF((VLOOKUP($B197,'CYP2C19 Haplotypes'!$B$10:$J$27,P$8,0)="Y"),"Tested","Untested")</f>
        <v>Untested</v>
      </c>
      <c r="Q197" t="str">
        <f>IF((VLOOKUP($B197,'CYP2C19 Haplotypes'!$B$10:$J$27,Q$8,0)="Y"),"Tested","Untested")</f>
        <v>Untested</v>
      </c>
      <c r="R197" t="str">
        <f>IF((VLOOKUP($B197,'CYP2C19 Haplotypes'!$B$10:$J$27,R$8,0)="Y"),"Tested","Untested")</f>
        <v>Untested</v>
      </c>
      <c r="S197" t="str">
        <f>IF((VLOOKUP($B197,'CYP2C19 Haplotypes'!$B$10:$J$27,S$8,0)="Y"),"Tested","Untested")</f>
        <v>Untested</v>
      </c>
      <c r="T197" t="str">
        <f>IF((VLOOKUP($B197,'CYP2C19 Haplotypes'!$B$10:$J$27,T$8,0)="Y"),"Tested","Untested")</f>
        <v>Untested</v>
      </c>
      <c r="U197" t="str">
        <f>IF((VLOOKUP($B197,'CYP2C19 Haplotypes'!$B$10:$J$27,U$8,0)="Y"),"Tested","Untested")</f>
        <v>Untested</v>
      </c>
      <c r="X197" t="str">
        <f t="shared" si="41"/>
        <v>OK</v>
      </c>
      <c r="Y197" t="str">
        <f t="shared" si="42"/>
        <v>Missing *15/Unchar Variant</v>
      </c>
      <c r="Z197" t="str">
        <f t="shared" si="43"/>
        <v>OK</v>
      </c>
      <c r="AA197" t="str">
        <f t="shared" si="44"/>
        <v>OK</v>
      </c>
      <c r="AB197" t="str">
        <f t="shared" si="45"/>
        <v>OK</v>
      </c>
      <c r="AC197" t="str">
        <f>IF(AND((S197="Tested"),ISNUMBER(#REF!)),"OK",IF(AND((S197="Tested"),NOT(ISNUMBER(#REF!))),("Missing " &amp; $D197),IF(AND((S197="Untested"),ISNUMBER(#REF!)),("Extra "&amp; $D197),IF(AND((S197="Untested"),NOT(ISNUMBER(#REF!))),"OK","Formula Error"))))</f>
        <v>OK</v>
      </c>
      <c r="AD197" t="str">
        <f t="shared" si="46"/>
        <v>OK</v>
      </c>
      <c r="AE197" t="str">
        <f t="shared" si="47"/>
        <v>OK</v>
      </c>
    </row>
    <row r="198" spans="1:31" ht="12">
      <c r="A198" s="128"/>
      <c r="B198" s="127" t="s">
        <v>90</v>
      </c>
      <c r="C198" s="118" t="s">
        <v>120</v>
      </c>
      <c r="D198" s="158" t="str">
        <f t="shared" si="40"/>
        <v>*17/Unchar Variant</v>
      </c>
      <c r="E198" s="222">
        <v>19</v>
      </c>
      <c r="F198" s="161"/>
      <c r="G198" s="162"/>
      <c r="H198" s="231"/>
      <c r="I198" s="133"/>
      <c r="J198" s="239">
        <v>0</v>
      </c>
      <c r="K198" s="241"/>
      <c r="L198" s="144"/>
      <c r="N198" t="str">
        <f>IF((VLOOKUP($B198,'CYP2C19 Haplotypes'!$B$10:$J$27,N$8,0)="Y"),"Tested","Untested")</f>
        <v>Tested</v>
      </c>
      <c r="O198" t="str">
        <f>IF((VLOOKUP($B198,'CYP2C19 Haplotypes'!$B$10:$J$27,O$8,0)="Y"),"Tested","Untested")</f>
        <v>Tested</v>
      </c>
      <c r="P198" t="str">
        <f>IF((VLOOKUP($B198,'CYP2C19 Haplotypes'!$B$10:$J$27,P$8,0)="Y"),"Tested","Untested")</f>
        <v>Tested</v>
      </c>
      <c r="Q198" t="str">
        <f>IF((VLOOKUP($B198,'CYP2C19 Haplotypes'!$B$10:$J$27,Q$8,0)="Y"),"Tested","Untested")</f>
        <v>Tested</v>
      </c>
      <c r="R198" t="str">
        <f>IF((VLOOKUP($B198,'CYP2C19 Haplotypes'!$B$10:$J$27,R$8,0)="Y"),"Tested","Untested")</f>
        <v>Tested</v>
      </c>
      <c r="S198" t="str">
        <f>IF((VLOOKUP($B198,'CYP2C19 Haplotypes'!$B$10:$J$27,S$8,0)="Y"),"Tested","Untested")</f>
        <v>Untested</v>
      </c>
      <c r="T198" t="str">
        <f>IF((VLOOKUP($B198,'CYP2C19 Haplotypes'!$B$10:$J$27,T$8,0)="Y"),"Tested","Untested")</f>
        <v>Tested</v>
      </c>
      <c r="U198" t="s">
        <v>121</v>
      </c>
      <c r="X198" t="str">
        <f t="shared" si="41"/>
        <v>OK</v>
      </c>
      <c r="Y198" t="str">
        <f t="shared" si="42"/>
        <v>Missing *17/Unchar Variant</v>
      </c>
      <c r="Z198" t="str">
        <f t="shared" si="43"/>
        <v>Missing *17/Unchar Variant</v>
      </c>
      <c r="AA198" t="str">
        <f t="shared" si="44"/>
        <v>Missing *17/Unchar Variant</v>
      </c>
      <c r="AB198" t="str">
        <f t="shared" si="45"/>
        <v>Missing *17/Unchar Variant</v>
      </c>
      <c r="AC198" t="str">
        <f>IF(AND((S198="Tested"),ISNUMBER(#REF!)),"OK",IF(AND((S198="Tested"),NOT(ISNUMBER(#REF!))),("Missing " &amp; $D198),IF(AND((S198="Untested"),ISNUMBER(#REF!)),("Extra "&amp; $D198),IF(AND((S198="Untested"),NOT(ISNUMBER(#REF!))),"OK","Formula Error"))))</f>
        <v>OK</v>
      </c>
      <c r="AD198" t="str">
        <f t="shared" si="46"/>
        <v>OK</v>
      </c>
      <c r="AE198" t="str">
        <f t="shared" si="47"/>
        <v>OK</v>
      </c>
    </row>
    <row r="199" spans="1:31" ht="12">
      <c r="A199" s="128"/>
      <c r="B199" s="61"/>
      <c r="C199" s="151"/>
      <c r="D199" s="159" t="s">
        <v>122</v>
      </c>
      <c r="E199" s="218"/>
      <c r="F199" s="129"/>
      <c r="G199" s="129"/>
      <c r="H199" s="228">
        <v>13</v>
      </c>
      <c r="I199" s="129"/>
      <c r="J199" s="238">
        <v>22</v>
      </c>
      <c r="K199" s="232"/>
      <c r="L199" s="144"/>
    </row>
    <row r="200" spans="1:31" ht="13.5" customHeight="1">
      <c r="A200" s="128"/>
      <c r="B200" s="127"/>
      <c r="C200" s="118"/>
      <c r="D200" s="158" t="s">
        <v>123</v>
      </c>
      <c r="E200" s="222">
        <v>45</v>
      </c>
      <c r="F200" s="133">
        <v>1</v>
      </c>
      <c r="G200" s="133"/>
      <c r="H200" s="229">
        <v>2</v>
      </c>
      <c r="I200" s="133"/>
      <c r="J200" s="239"/>
      <c r="K200" s="241">
        <v>0</v>
      </c>
      <c r="L200" s="144"/>
    </row>
    <row r="201" spans="1:31" ht="14.25" customHeight="1" thickBot="1">
      <c r="A201" s="128"/>
      <c r="B201" s="5"/>
      <c r="C201" s="152"/>
      <c r="D201" s="160" t="s">
        <v>124</v>
      </c>
      <c r="E201" s="219">
        <v>607</v>
      </c>
      <c r="F201" s="153">
        <f t="shared" ref="F201:I201" si="48">SUM(F10:F200)</f>
        <v>1431</v>
      </c>
      <c r="G201" s="154">
        <f t="shared" si="48"/>
        <v>252</v>
      </c>
      <c r="H201" s="225">
        <v>14308</v>
      </c>
      <c r="I201" s="153">
        <f t="shared" si="48"/>
        <v>1287</v>
      </c>
      <c r="J201" s="233">
        <v>416</v>
      </c>
      <c r="K201" s="235">
        <v>203</v>
      </c>
      <c r="L201" s="144"/>
    </row>
    <row r="202" spans="1:31" ht="12">
      <c r="A202" s="108"/>
      <c r="B202" s="40"/>
      <c r="C202" s="40"/>
      <c r="D202" s="40"/>
      <c r="E202" s="120"/>
      <c r="F202" s="120"/>
      <c r="G202" s="40"/>
      <c r="H202" s="120"/>
      <c r="I202" s="120"/>
      <c r="J202" s="120"/>
      <c r="K202" s="120"/>
    </row>
  </sheetData>
  <mergeCells count="5">
    <mergeCell ref="X8:AE8"/>
    <mergeCell ref="B3:F3"/>
    <mergeCell ref="B4:F4"/>
    <mergeCell ref="N7:U7"/>
    <mergeCell ref="E8:K8"/>
  </mergeCells>
  <conditionalFormatting sqref="X10:AE198">
    <cfRule type="cellIs" dxfId="3" priority="1" stopIfTrue="1" operator="equal">
      <formula>"OK"</formula>
    </cfRule>
    <cfRule type="containsText" dxfId="2" priority="2" stopIfTrue="1" operator="containsText" text="Missing">
      <formula>NOT(ISERROR(SEARCH("Missing", X10)))</formula>
    </cfRule>
    <cfRule type="containsText" dxfId="1" priority="3" stopIfTrue="1" operator="containsText" text="Extra">
      <formula>NOT(ISERROR(SEARCH("Extra", X10)))</formula>
    </cfRule>
    <cfRule type="cellIs" dxfId="0" priority="4" stopIfTrue="1" operator="equal">
      <formula>"Formula Error"</formula>
    </cfRule>
  </conditionalFormatting>
  <pageMargins left="0.7" right="0.7" top="0.75" bottom="0.75" header="0.3" footer="0.3"/>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99"/>
  <sheetViews>
    <sheetView workbookViewId="0">
      <selection activeCell="E204" sqref="E204"/>
    </sheetView>
  </sheetViews>
  <sheetFormatPr baseColWidth="10" defaultColWidth="8" defaultRowHeight="12.75" customHeight="1" x14ac:dyDescent="0"/>
  <cols>
    <col min="1" max="1" width="4.6640625" customWidth="1"/>
    <col min="2" max="9" width="16.6640625" customWidth="1"/>
    <col min="11" max="11" width="12.1640625" customWidth="1"/>
  </cols>
  <sheetData>
    <row r="1" spans="1:11" ht="12">
      <c r="A1" s="108"/>
      <c r="B1" s="2" t="s">
        <v>2</v>
      </c>
      <c r="C1" s="108"/>
      <c r="D1" s="108"/>
      <c r="E1" s="108"/>
      <c r="F1" s="108"/>
      <c r="G1" s="108"/>
      <c r="H1" s="108"/>
      <c r="I1" s="108"/>
      <c r="J1" s="108"/>
      <c r="K1" s="108"/>
    </row>
    <row r="2" spans="1:11" ht="12">
      <c r="A2" s="108"/>
      <c r="B2" s="2"/>
      <c r="C2" s="108"/>
      <c r="D2" s="108"/>
      <c r="E2" s="108"/>
      <c r="F2" s="108"/>
      <c r="G2" s="108"/>
      <c r="H2" s="107"/>
      <c r="I2" s="108"/>
      <c r="J2" s="108"/>
      <c r="K2" s="108"/>
    </row>
    <row r="3" spans="1:11" ht="12">
      <c r="A3" s="108"/>
      <c r="B3" s="205" t="s">
        <v>125</v>
      </c>
      <c r="C3" s="206"/>
      <c r="D3" s="206"/>
      <c r="E3" s="206"/>
      <c r="F3" s="206"/>
      <c r="G3" s="206"/>
      <c r="H3" s="206"/>
      <c r="I3" s="199"/>
      <c r="J3" s="108"/>
      <c r="K3" s="108"/>
    </row>
    <row r="4" spans="1:11" ht="12">
      <c r="A4" s="108"/>
      <c r="B4" s="285" t="s">
        <v>126</v>
      </c>
      <c r="C4" s="276"/>
      <c r="D4" s="276"/>
      <c r="E4" s="276"/>
      <c r="F4" s="276"/>
      <c r="G4" s="276"/>
      <c r="H4" s="276"/>
      <c r="I4" s="108"/>
      <c r="J4" s="108"/>
      <c r="K4" s="108"/>
    </row>
    <row r="5" spans="1:11" ht="12">
      <c r="A5" s="108"/>
      <c r="B5" s="285" t="s">
        <v>127</v>
      </c>
      <c r="C5" s="276"/>
      <c r="D5" s="276"/>
      <c r="E5" s="276"/>
      <c r="F5" s="276"/>
      <c r="G5" s="276"/>
      <c r="H5" s="276"/>
      <c r="I5" s="108"/>
      <c r="J5" s="108"/>
      <c r="K5" s="108"/>
    </row>
    <row r="6" spans="1:11" ht="12">
      <c r="A6" s="108"/>
      <c r="B6" s="83"/>
      <c r="C6" s="108"/>
      <c r="D6" s="108"/>
      <c r="E6" s="108"/>
      <c r="F6" s="108"/>
      <c r="G6" s="108"/>
      <c r="H6" s="108"/>
      <c r="I6" s="108"/>
      <c r="J6" s="108"/>
      <c r="K6" s="108"/>
    </row>
    <row r="7" spans="1:11" ht="12">
      <c r="A7" s="108"/>
      <c r="B7" s="1"/>
      <c r="C7" s="108"/>
      <c r="D7" s="108"/>
      <c r="E7" s="108"/>
      <c r="F7" s="108"/>
      <c r="G7" s="108"/>
      <c r="H7" s="108"/>
      <c r="I7" s="108"/>
      <c r="J7" s="108"/>
      <c r="K7" s="108"/>
    </row>
    <row r="8" spans="1:11" ht="13.5" customHeight="1" thickBot="1">
      <c r="A8" s="108"/>
      <c r="B8" s="1"/>
      <c r="C8" s="27"/>
      <c r="D8" s="27"/>
      <c r="E8" s="27"/>
      <c r="F8" s="27"/>
      <c r="G8" s="27"/>
      <c r="H8" s="27"/>
      <c r="I8" s="27"/>
      <c r="J8" s="108"/>
      <c r="K8" s="108"/>
    </row>
    <row r="9" spans="1:11" ht="13.5" customHeight="1" thickBot="1">
      <c r="A9" s="108"/>
      <c r="B9" s="26"/>
      <c r="C9" s="286" t="s">
        <v>128</v>
      </c>
      <c r="D9" s="287"/>
      <c r="E9" s="287"/>
      <c r="F9" s="287"/>
      <c r="G9" s="287"/>
      <c r="H9" s="287"/>
      <c r="I9" s="288"/>
      <c r="J9" s="22"/>
      <c r="K9" s="108"/>
    </row>
    <row r="10" spans="1:11" ht="26.25" customHeight="1" thickBot="1">
      <c r="A10" s="128"/>
      <c r="B10" s="76" t="s">
        <v>116</v>
      </c>
      <c r="C10" s="47" t="s">
        <v>63</v>
      </c>
      <c r="D10" s="80" t="s">
        <v>64</v>
      </c>
      <c r="E10" s="80" t="s">
        <v>65</v>
      </c>
      <c r="F10" s="80" t="s">
        <v>66</v>
      </c>
      <c r="G10" s="80" t="s">
        <v>67</v>
      </c>
      <c r="H10" s="80" t="s">
        <v>69</v>
      </c>
      <c r="I10" s="36" t="s">
        <v>70</v>
      </c>
      <c r="J10" s="22"/>
      <c r="K10" s="108"/>
    </row>
    <row r="11" spans="1:11" ht="12">
      <c r="A11" s="128"/>
      <c r="B11" s="123" t="s">
        <v>129</v>
      </c>
      <c r="C11" s="8" t="s">
        <v>130</v>
      </c>
      <c r="D11" s="34" t="s">
        <v>130</v>
      </c>
      <c r="E11" s="34" t="s">
        <v>130</v>
      </c>
      <c r="F11" s="34" t="s">
        <v>130</v>
      </c>
      <c r="G11" s="34" t="s">
        <v>130</v>
      </c>
      <c r="H11" s="34" t="s">
        <v>130</v>
      </c>
      <c r="I11" s="51" t="s">
        <v>130</v>
      </c>
      <c r="J11" s="22"/>
      <c r="K11" s="108"/>
    </row>
    <row r="12" spans="1:11" ht="12">
      <c r="A12" s="128"/>
      <c r="B12" s="96" t="s">
        <v>131</v>
      </c>
      <c r="C12" s="54" t="s">
        <v>132</v>
      </c>
      <c r="D12" s="97" t="s">
        <v>132</v>
      </c>
      <c r="E12" s="97" t="s">
        <v>132</v>
      </c>
      <c r="F12" s="97" t="s">
        <v>132</v>
      </c>
      <c r="G12" s="97" t="s">
        <v>132</v>
      </c>
      <c r="H12" s="97" t="s">
        <v>132</v>
      </c>
      <c r="I12" s="119" t="s">
        <v>132</v>
      </c>
      <c r="J12" s="22"/>
      <c r="K12" s="108"/>
    </row>
    <row r="13" spans="1:11" ht="12">
      <c r="A13" s="128"/>
      <c r="B13" s="96" t="s">
        <v>133</v>
      </c>
      <c r="C13" s="54"/>
      <c r="D13" s="97" t="s">
        <v>132</v>
      </c>
      <c r="E13" s="97"/>
      <c r="F13" s="97"/>
      <c r="G13" s="97"/>
      <c r="H13" s="97"/>
      <c r="I13" s="119"/>
      <c r="J13" s="22"/>
      <c r="K13" s="108"/>
    </row>
    <row r="14" spans="1:11" ht="12">
      <c r="A14" s="128"/>
      <c r="B14" s="96" t="s">
        <v>134</v>
      </c>
      <c r="C14" s="54"/>
      <c r="D14" s="97" t="s">
        <v>132</v>
      </c>
      <c r="E14" s="97"/>
      <c r="F14" s="97"/>
      <c r="G14" s="97"/>
      <c r="H14" s="97"/>
      <c r="I14" s="119"/>
      <c r="J14" s="22"/>
      <c r="K14" s="108"/>
    </row>
    <row r="15" spans="1:11" ht="12">
      <c r="A15" s="128"/>
      <c r="B15" s="96" t="s">
        <v>135</v>
      </c>
      <c r="C15" s="54" t="s">
        <v>132</v>
      </c>
      <c r="D15" s="97" t="s">
        <v>132</v>
      </c>
      <c r="E15" s="97" t="s">
        <v>132</v>
      </c>
      <c r="F15" s="97" t="s">
        <v>132</v>
      </c>
      <c r="G15" s="97" t="s">
        <v>132</v>
      </c>
      <c r="H15" s="97"/>
      <c r="I15" s="119" t="s">
        <v>132</v>
      </c>
      <c r="J15" s="22"/>
      <c r="K15" s="108"/>
    </row>
    <row r="16" spans="1:11" ht="12">
      <c r="A16" s="128"/>
      <c r="B16" s="96" t="s">
        <v>136</v>
      </c>
      <c r="C16" s="54" t="s">
        <v>132</v>
      </c>
      <c r="D16" s="97" t="s">
        <v>132</v>
      </c>
      <c r="E16" s="97"/>
      <c r="F16" s="97" t="s">
        <v>132</v>
      </c>
      <c r="G16" s="97" t="s">
        <v>132</v>
      </c>
      <c r="H16" s="97"/>
      <c r="I16" s="119" t="s">
        <v>132</v>
      </c>
      <c r="J16" s="22"/>
      <c r="K16" s="108"/>
    </row>
    <row r="17" spans="1:11" ht="12">
      <c r="A17" s="128"/>
      <c r="B17" s="96" t="s">
        <v>137</v>
      </c>
      <c r="C17" s="54" t="s">
        <v>132</v>
      </c>
      <c r="D17" s="97" t="s">
        <v>132</v>
      </c>
      <c r="E17" s="97"/>
      <c r="F17" s="97" t="s">
        <v>132</v>
      </c>
      <c r="G17" s="97" t="s">
        <v>132</v>
      </c>
      <c r="H17" s="97"/>
      <c r="I17" s="119" t="s">
        <v>132</v>
      </c>
      <c r="J17" s="22"/>
      <c r="K17" s="108"/>
    </row>
    <row r="18" spans="1:11" ht="12">
      <c r="A18" s="128"/>
      <c r="B18" s="96" t="s">
        <v>138</v>
      </c>
      <c r="C18" s="54" t="s">
        <v>132</v>
      </c>
      <c r="D18" s="97" t="s">
        <v>132</v>
      </c>
      <c r="E18" s="97"/>
      <c r="F18" s="97" t="s">
        <v>132</v>
      </c>
      <c r="G18" s="97" t="s">
        <v>132</v>
      </c>
      <c r="H18" s="97"/>
      <c r="I18" s="119" t="s">
        <v>132</v>
      </c>
      <c r="J18" s="22"/>
      <c r="K18" s="108"/>
    </row>
    <row r="19" spans="1:11" ht="12">
      <c r="A19" s="128"/>
      <c r="B19" s="96" t="s">
        <v>139</v>
      </c>
      <c r="C19" s="54" t="s">
        <v>132</v>
      </c>
      <c r="D19" s="97" t="s">
        <v>132</v>
      </c>
      <c r="E19" s="97"/>
      <c r="F19" s="97" t="s">
        <v>132</v>
      </c>
      <c r="G19" s="97"/>
      <c r="H19" s="97"/>
      <c r="I19" s="119" t="s">
        <v>132</v>
      </c>
      <c r="J19" s="22"/>
      <c r="K19" s="108"/>
    </row>
    <row r="20" spans="1:11" ht="12">
      <c r="A20" s="128"/>
      <c r="B20" s="96" t="s">
        <v>140</v>
      </c>
      <c r="C20" s="54" t="s">
        <v>132</v>
      </c>
      <c r="D20" s="97" t="s">
        <v>132</v>
      </c>
      <c r="E20" s="97"/>
      <c r="F20" s="97" t="s">
        <v>132</v>
      </c>
      <c r="G20" s="97" t="s">
        <v>132</v>
      </c>
      <c r="H20" s="97"/>
      <c r="I20" s="119" t="s">
        <v>132</v>
      </c>
      <c r="J20" s="22"/>
      <c r="K20" s="108"/>
    </row>
    <row r="21" spans="1:11" ht="12">
      <c r="A21" s="128"/>
      <c r="B21" s="96" t="s">
        <v>141</v>
      </c>
      <c r="C21" s="54" t="s">
        <v>142</v>
      </c>
      <c r="D21" s="97" t="s">
        <v>142</v>
      </c>
      <c r="E21" s="97"/>
      <c r="F21" s="97"/>
      <c r="G21" s="97"/>
      <c r="H21" s="97"/>
      <c r="I21" s="119"/>
      <c r="J21" s="22"/>
      <c r="K21" s="108"/>
    </row>
    <row r="22" spans="1:11" ht="12">
      <c r="A22" s="128"/>
      <c r="B22" s="96" t="s">
        <v>143</v>
      </c>
      <c r="C22" s="54"/>
      <c r="D22" s="97" t="s">
        <v>142</v>
      </c>
      <c r="E22" s="97"/>
      <c r="F22" s="97"/>
      <c r="G22" s="97" t="s">
        <v>142</v>
      </c>
      <c r="H22" s="97"/>
      <c r="I22" s="119"/>
      <c r="J22" s="22"/>
      <c r="K22" s="108"/>
    </row>
    <row r="23" spans="1:11" ht="12">
      <c r="A23" s="128"/>
      <c r="B23" s="168" t="s">
        <v>395</v>
      </c>
      <c r="C23" s="54"/>
      <c r="D23" s="166"/>
      <c r="E23" s="166"/>
      <c r="F23" s="166"/>
      <c r="G23" s="166"/>
      <c r="H23" s="166"/>
      <c r="I23" s="167"/>
      <c r="J23" s="142"/>
      <c r="K23" s="108"/>
    </row>
    <row r="24" spans="1:11" ht="12">
      <c r="A24" s="128"/>
      <c r="B24" s="96" t="s">
        <v>144</v>
      </c>
      <c r="C24" s="54" t="s">
        <v>142</v>
      </c>
      <c r="D24" s="97" t="s">
        <v>142</v>
      </c>
      <c r="E24" s="97"/>
      <c r="F24" s="97" t="s">
        <v>142</v>
      </c>
      <c r="G24" s="97"/>
      <c r="H24" s="97"/>
      <c r="I24" s="119"/>
      <c r="J24" s="22"/>
      <c r="K24" s="108"/>
    </row>
    <row r="25" spans="1:11" ht="12">
      <c r="A25" s="128"/>
      <c r="B25" s="96" t="s">
        <v>145</v>
      </c>
      <c r="C25" s="54"/>
      <c r="D25" s="97" t="s">
        <v>142</v>
      </c>
      <c r="E25" s="97"/>
      <c r="F25" s="97"/>
      <c r="G25" s="97"/>
      <c r="H25" s="97"/>
      <c r="I25" s="119"/>
      <c r="J25" s="22"/>
      <c r="K25" s="108"/>
    </row>
    <row r="26" spans="1:11" ht="12">
      <c r="A26" s="128"/>
      <c r="B26" s="96" t="s">
        <v>146</v>
      </c>
      <c r="C26" s="54"/>
      <c r="D26" s="97" t="s">
        <v>142</v>
      </c>
      <c r="E26" s="97"/>
      <c r="F26" s="97"/>
      <c r="G26" s="97"/>
      <c r="H26" s="97"/>
      <c r="I26" s="119"/>
      <c r="J26" s="22"/>
      <c r="K26" s="108"/>
    </row>
    <row r="27" spans="1:11" ht="12">
      <c r="A27" s="128"/>
      <c r="B27" s="96" t="s">
        <v>147</v>
      </c>
      <c r="C27" s="54"/>
      <c r="D27" s="97" t="s">
        <v>142</v>
      </c>
      <c r="E27" s="97"/>
      <c r="F27" s="97"/>
      <c r="G27" s="97"/>
      <c r="H27" s="97"/>
      <c r="I27" s="119"/>
      <c r="J27" s="22"/>
      <c r="K27" s="108"/>
    </row>
    <row r="28" spans="1:11" ht="12">
      <c r="A28" s="128"/>
      <c r="B28" s="96" t="s">
        <v>148</v>
      </c>
      <c r="C28" s="54" t="s">
        <v>149</v>
      </c>
      <c r="D28" s="97" t="s">
        <v>149</v>
      </c>
      <c r="E28" s="97" t="s">
        <v>149</v>
      </c>
      <c r="F28" s="97" t="s">
        <v>130</v>
      </c>
      <c r="G28" s="97" t="s">
        <v>149</v>
      </c>
      <c r="H28" s="97" t="s">
        <v>328</v>
      </c>
      <c r="I28" s="119" t="s">
        <v>149</v>
      </c>
      <c r="J28" s="22"/>
      <c r="K28" s="108"/>
    </row>
    <row r="29" spans="1:11" ht="12">
      <c r="A29" s="128"/>
      <c r="B29" s="96" t="s">
        <v>150</v>
      </c>
      <c r="C29" s="54" t="s">
        <v>151</v>
      </c>
      <c r="D29" s="97" t="s">
        <v>151</v>
      </c>
      <c r="E29" s="97" t="s">
        <v>151</v>
      </c>
      <c r="F29" s="97" t="s">
        <v>151</v>
      </c>
      <c r="G29" s="97" t="s">
        <v>151</v>
      </c>
      <c r="H29" s="97" t="s">
        <v>151</v>
      </c>
      <c r="I29" s="119" t="s">
        <v>151</v>
      </c>
      <c r="J29" s="22"/>
      <c r="K29" s="108"/>
    </row>
    <row r="30" spans="1:11" ht="12">
      <c r="A30" s="128"/>
      <c r="B30" s="96" t="s">
        <v>152</v>
      </c>
      <c r="C30" s="54"/>
      <c r="D30" s="97" t="s">
        <v>151</v>
      </c>
      <c r="E30" s="97"/>
      <c r="F30" s="97"/>
      <c r="G30" s="97"/>
      <c r="H30" s="97"/>
      <c r="I30" s="119"/>
      <c r="J30" s="22"/>
      <c r="K30" s="108"/>
    </row>
    <row r="31" spans="1:11" ht="12">
      <c r="A31" s="128"/>
      <c r="B31" s="96" t="s">
        <v>153</v>
      </c>
      <c r="C31" s="54"/>
      <c r="D31" s="97" t="s">
        <v>151</v>
      </c>
      <c r="E31" s="97"/>
      <c r="F31" s="97"/>
      <c r="G31" s="97"/>
      <c r="H31" s="97"/>
      <c r="I31" s="119"/>
      <c r="J31" s="22"/>
      <c r="K31" s="108"/>
    </row>
    <row r="32" spans="1:11" ht="12">
      <c r="A32" s="128"/>
      <c r="B32" s="96" t="s">
        <v>154</v>
      </c>
      <c r="C32" s="54" t="s">
        <v>151</v>
      </c>
      <c r="D32" s="97" t="s">
        <v>151</v>
      </c>
      <c r="E32" s="97" t="s">
        <v>151</v>
      </c>
      <c r="F32" s="97" t="s">
        <v>151</v>
      </c>
      <c r="G32" s="97" t="s">
        <v>151</v>
      </c>
      <c r="H32" s="97"/>
      <c r="I32" s="119" t="s">
        <v>151</v>
      </c>
      <c r="J32" s="22"/>
      <c r="K32" s="108"/>
    </row>
    <row r="33" spans="1:11" ht="12">
      <c r="A33" s="128"/>
      <c r="B33" s="96" t="s">
        <v>155</v>
      </c>
      <c r="C33" s="54" t="s">
        <v>151</v>
      </c>
      <c r="D33" s="97" t="s">
        <v>151</v>
      </c>
      <c r="E33" s="97"/>
      <c r="F33" s="97" t="s">
        <v>151</v>
      </c>
      <c r="G33" s="97" t="s">
        <v>151</v>
      </c>
      <c r="H33" s="97" t="s">
        <v>151</v>
      </c>
      <c r="I33" s="119" t="s">
        <v>151</v>
      </c>
      <c r="J33" s="22"/>
      <c r="K33" s="108"/>
    </row>
    <row r="34" spans="1:11" ht="12">
      <c r="A34" s="128"/>
      <c r="B34" s="96" t="s">
        <v>156</v>
      </c>
      <c r="C34" s="54" t="s">
        <v>151</v>
      </c>
      <c r="D34" s="97" t="s">
        <v>151</v>
      </c>
      <c r="E34" s="97"/>
      <c r="F34" s="97" t="s">
        <v>151</v>
      </c>
      <c r="G34" s="97" t="s">
        <v>151</v>
      </c>
      <c r="H34" s="97"/>
      <c r="I34" s="119" t="s">
        <v>151</v>
      </c>
      <c r="J34" s="22"/>
      <c r="K34" s="108"/>
    </row>
    <row r="35" spans="1:11" ht="12">
      <c r="A35" s="128"/>
      <c r="B35" s="96" t="s">
        <v>157</v>
      </c>
      <c r="C35" s="54" t="s">
        <v>151</v>
      </c>
      <c r="D35" s="97" t="s">
        <v>151</v>
      </c>
      <c r="E35" s="97"/>
      <c r="F35" s="97" t="s">
        <v>151</v>
      </c>
      <c r="G35" s="97" t="s">
        <v>151</v>
      </c>
      <c r="H35" s="97"/>
      <c r="I35" s="119" t="s">
        <v>151</v>
      </c>
      <c r="J35" s="22"/>
      <c r="K35" s="108"/>
    </row>
    <row r="36" spans="1:11" ht="12">
      <c r="A36" s="128"/>
      <c r="B36" s="96" t="s">
        <v>158</v>
      </c>
      <c r="C36" s="54" t="s">
        <v>151</v>
      </c>
      <c r="D36" s="97" t="s">
        <v>151</v>
      </c>
      <c r="E36" s="97"/>
      <c r="F36" s="97" t="s">
        <v>151</v>
      </c>
      <c r="G36" s="97"/>
      <c r="H36" s="97"/>
      <c r="I36" s="119" t="s">
        <v>151</v>
      </c>
      <c r="J36" s="22"/>
      <c r="K36" s="108"/>
    </row>
    <row r="37" spans="1:11" ht="12">
      <c r="A37" s="128"/>
      <c r="B37" s="96" t="s">
        <v>159</v>
      </c>
      <c r="C37" s="54" t="s">
        <v>151</v>
      </c>
      <c r="D37" s="97" t="s">
        <v>151</v>
      </c>
      <c r="E37" s="97"/>
      <c r="F37" s="97" t="s">
        <v>151</v>
      </c>
      <c r="G37" s="97" t="s">
        <v>151</v>
      </c>
      <c r="H37" s="97"/>
      <c r="I37" s="119" t="s">
        <v>151</v>
      </c>
      <c r="J37" s="22"/>
      <c r="K37" s="108"/>
    </row>
    <row r="38" spans="1:11" ht="12">
      <c r="A38" s="128"/>
      <c r="B38" s="96" t="s">
        <v>160</v>
      </c>
      <c r="C38" s="54" t="s">
        <v>142</v>
      </c>
      <c r="D38" s="97" t="s">
        <v>142</v>
      </c>
      <c r="E38" s="97"/>
      <c r="F38" s="97"/>
      <c r="G38" s="97"/>
      <c r="H38" s="97"/>
      <c r="I38" s="119"/>
      <c r="J38" s="22"/>
      <c r="K38" s="108"/>
    </row>
    <row r="39" spans="1:11" ht="12">
      <c r="A39" s="128"/>
      <c r="B39" s="96" t="s">
        <v>161</v>
      </c>
      <c r="C39" s="54"/>
      <c r="D39" s="97" t="s">
        <v>142</v>
      </c>
      <c r="E39" s="97"/>
      <c r="F39" s="97"/>
      <c r="G39" s="97" t="s">
        <v>142</v>
      </c>
      <c r="H39" s="97"/>
      <c r="I39" s="119"/>
      <c r="J39" s="22"/>
      <c r="K39" s="108"/>
    </row>
    <row r="40" spans="1:11" ht="12">
      <c r="A40" s="128"/>
      <c r="B40" s="168" t="s">
        <v>396</v>
      </c>
      <c r="C40" s="54"/>
      <c r="D40" s="166"/>
      <c r="E40" s="166"/>
      <c r="F40" s="166"/>
      <c r="G40" s="166"/>
      <c r="H40" s="166" t="s">
        <v>132</v>
      </c>
      <c r="I40" s="167"/>
      <c r="J40" s="142"/>
      <c r="K40" s="108"/>
    </row>
    <row r="41" spans="1:11" ht="12">
      <c r="A41" s="128"/>
      <c r="B41" s="96" t="s">
        <v>162</v>
      </c>
      <c r="C41" s="54" t="s">
        <v>142</v>
      </c>
      <c r="D41" s="97" t="s">
        <v>142</v>
      </c>
      <c r="E41" s="97"/>
      <c r="F41" s="97" t="s">
        <v>142</v>
      </c>
      <c r="G41" s="97"/>
      <c r="H41" s="97"/>
      <c r="I41" s="119"/>
      <c r="J41" s="22"/>
      <c r="K41" s="108"/>
    </row>
    <row r="42" spans="1:11" ht="12">
      <c r="A42" s="128"/>
      <c r="B42" s="96" t="s">
        <v>163</v>
      </c>
      <c r="C42" s="54"/>
      <c r="D42" s="97" t="s">
        <v>142</v>
      </c>
      <c r="E42" s="97"/>
      <c r="F42" s="97"/>
      <c r="G42" s="97"/>
      <c r="H42" s="97"/>
      <c r="I42" s="119"/>
      <c r="J42" s="22"/>
      <c r="K42" s="108"/>
    </row>
    <row r="43" spans="1:11" ht="12">
      <c r="A43" s="128"/>
      <c r="B43" s="96" t="s">
        <v>164</v>
      </c>
      <c r="C43" s="54"/>
      <c r="D43" s="97" t="s">
        <v>142</v>
      </c>
      <c r="E43" s="97"/>
      <c r="F43" s="97"/>
      <c r="G43" s="97"/>
      <c r="H43" s="97"/>
      <c r="I43" s="119"/>
      <c r="J43" s="22"/>
      <c r="K43" s="108"/>
    </row>
    <row r="44" spans="1:11" ht="12">
      <c r="A44" s="128"/>
      <c r="B44" s="96" t="s">
        <v>165</v>
      </c>
      <c r="C44" s="54"/>
      <c r="D44" s="97" t="s">
        <v>142</v>
      </c>
      <c r="E44" s="97"/>
      <c r="F44" s="97"/>
      <c r="G44" s="97"/>
      <c r="H44" s="97"/>
      <c r="I44" s="119"/>
      <c r="J44" s="22"/>
      <c r="K44" s="108"/>
    </row>
    <row r="45" spans="1:11" ht="12">
      <c r="A45" s="128"/>
      <c r="B45" s="96" t="s">
        <v>166</v>
      </c>
      <c r="C45" s="54" t="s">
        <v>132</v>
      </c>
      <c r="D45" s="97" t="s">
        <v>132</v>
      </c>
      <c r="E45" s="97" t="s">
        <v>132</v>
      </c>
      <c r="F45" s="97" t="s">
        <v>142</v>
      </c>
      <c r="G45" s="97" t="s">
        <v>132</v>
      </c>
      <c r="H45" s="97"/>
      <c r="I45" s="119" t="s">
        <v>132</v>
      </c>
      <c r="J45" s="22"/>
      <c r="K45" s="108"/>
    </row>
    <row r="46" spans="1:11" ht="12">
      <c r="A46" s="128"/>
      <c r="B46" s="96" t="s">
        <v>167</v>
      </c>
      <c r="C46" s="54"/>
      <c r="D46" s="97" t="s">
        <v>151</v>
      </c>
      <c r="E46" s="97"/>
      <c r="F46" s="97"/>
      <c r="G46" s="97"/>
      <c r="H46" s="97"/>
      <c r="I46" s="119"/>
      <c r="J46" s="22"/>
      <c r="K46" s="108"/>
    </row>
    <row r="47" spans="1:11" ht="12">
      <c r="A47" s="128"/>
      <c r="B47" s="96" t="s">
        <v>168</v>
      </c>
      <c r="C47" s="54"/>
      <c r="D47" s="97" t="s">
        <v>151</v>
      </c>
      <c r="E47" s="97"/>
      <c r="F47" s="97"/>
      <c r="G47" s="97"/>
      <c r="H47" s="97"/>
      <c r="I47" s="119"/>
      <c r="J47" s="22"/>
      <c r="K47" s="108"/>
    </row>
    <row r="48" spans="1:11" ht="12">
      <c r="A48" s="128"/>
      <c r="B48" s="96" t="s">
        <v>169</v>
      </c>
      <c r="C48" s="54"/>
      <c r="D48" s="97" t="s">
        <v>151</v>
      </c>
      <c r="E48" s="97"/>
      <c r="F48" s="97"/>
      <c r="G48" s="97"/>
      <c r="H48" s="97"/>
      <c r="I48" s="119"/>
      <c r="J48" s="22"/>
      <c r="K48" s="108"/>
    </row>
    <row r="49" spans="1:11" ht="12">
      <c r="A49" s="128"/>
      <c r="B49" s="96" t="s">
        <v>170</v>
      </c>
      <c r="C49" s="54"/>
      <c r="D49" s="97" t="s">
        <v>151</v>
      </c>
      <c r="E49" s="97"/>
      <c r="F49" s="97"/>
      <c r="G49" s="97"/>
      <c r="H49" s="97"/>
      <c r="I49" s="119"/>
      <c r="J49" s="22"/>
      <c r="K49" s="108"/>
    </row>
    <row r="50" spans="1:11" ht="12">
      <c r="A50" s="128"/>
      <c r="B50" s="96" t="s">
        <v>171</v>
      </c>
      <c r="C50" s="54"/>
      <c r="D50" s="97" t="s">
        <v>151</v>
      </c>
      <c r="E50" s="97"/>
      <c r="F50" s="97"/>
      <c r="G50" s="97"/>
      <c r="H50" s="97"/>
      <c r="I50" s="119"/>
      <c r="J50" s="22"/>
      <c r="K50" s="108"/>
    </row>
    <row r="51" spans="1:11" ht="12">
      <c r="A51" s="128"/>
      <c r="B51" s="96" t="s">
        <v>172</v>
      </c>
      <c r="C51" s="54"/>
      <c r="D51" s="97" t="s">
        <v>151</v>
      </c>
      <c r="E51" s="97"/>
      <c r="F51" s="97"/>
      <c r="G51" s="97"/>
      <c r="H51" s="97"/>
      <c r="I51" s="119"/>
      <c r="J51" s="22"/>
      <c r="K51" s="108"/>
    </row>
    <row r="52" spans="1:11" ht="12">
      <c r="A52" s="128"/>
      <c r="B52" s="96" t="s">
        <v>173</v>
      </c>
      <c r="C52" s="54"/>
      <c r="D52" s="97" t="s">
        <v>151</v>
      </c>
      <c r="E52" s="97"/>
      <c r="F52" s="97"/>
      <c r="G52" s="97"/>
      <c r="H52" s="97"/>
      <c r="I52" s="119"/>
      <c r="J52" s="22"/>
      <c r="K52" s="108"/>
    </row>
    <row r="53" spans="1:11" ht="12">
      <c r="A53" s="128"/>
      <c r="B53" s="96" t="s">
        <v>174</v>
      </c>
      <c r="C53" s="54"/>
      <c r="D53" s="97" t="s">
        <v>151</v>
      </c>
      <c r="E53" s="97"/>
      <c r="F53" s="97"/>
      <c r="G53" s="97"/>
      <c r="H53" s="97"/>
      <c r="I53" s="119"/>
      <c r="J53" s="22"/>
      <c r="K53" s="108"/>
    </row>
    <row r="54" spans="1:11" ht="12">
      <c r="A54" s="128"/>
      <c r="B54" s="96" t="s">
        <v>175</v>
      </c>
      <c r="C54" s="54"/>
      <c r="D54" s="97" t="s">
        <v>142</v>
      </c>
      <c r="E54" s="97"/>
      <c r="F54" s="97"/>
      <c r="G54" s="97"/>
      <c r="H54" s="97"/>
      <c r="I54" s="119"/>
      <c r="J54" s="22"/>
      <c r="K54" s="108"/>
    </row>
    <row r="55" spans="1:11" ht="12">
      <c r="A55" s="128"/>
      <c r="B55" s="96" t="s">
        <v>176</v>
      </c>
      <c r="C55" s="54"/>
      <c r="D55" s="97" t="s">
        <v>142</v>
      </c>
      <c r="E55" s="97"/>
      <c r="F55" s="97"/>
      <c r="G55" s="97"/>
      <c r="H55" s="97"/>
      <c r="I55" s="119"/>
      <c r="J55" s="22"/>
      <c r="K55" s="108"/>
    </row>
    <row r="56" spans="1:11" ht="12">
      <c r="A56" s="128"/>
      <c r="B56" s="168" t="s">
        <v>397</v>
      </c>
      <c r="C56" s="54"/>
      <c r="D56" s="166"/>
      <c r="E56" s="166"/>
      <c r="F56" s="166"/>
      <c r="G56" s="166"/>
      <c r="H56" s="166"/>
      <c r="I56" s="167"/>
      <c r="J56" s="142"/>
      <c r="K56" s="108"/>
    </row>
    <row r="57" spans="1:11" ht="12">
      <c r="A57" s="128"/>
      <c r="B57" s="96" t="s">
        <v>177</v>
      </c>
      <c r="C57" s="54"/>
      <c r="D57" s="97" t="s">
        <v>142</v>
      </c>
      <c r="E57" s="97"/>
      <c r="F57" s="97"/>
      <c r="G57" s="97"/>
      <c r="H57" s="97"/>
      <c r="I57" s="119"/>
      <c r="J57" s="22"/>
      <c r="K57" s="108"/>
    </row>
    <row r="58" spans="1:11" ht="12">
      <c r="A58" s="128"/>
      <c r="B58" s="96" t="s">
        <v>178</v>
      </c>
      <c r="C58" s="54"/>
      <c r="D58" s="97" t="s">
        <v>142</v>
      </c>
      <c r="E58" s="97"/>
      <c r="F58" s="97"/>
      <c r="G58" s="97"/>
      <c r="H58" s="97"/>
      <c r="I58" s="119"/>
      <c r="J58" s="22"/>
      <c r="K58" s="108"/>
    </row>
    <row r="59" spans="1:11" ht="12">
      <c r="A59" s="128"/>
      <c r="B59" s="96" t="s">
        <v>179</v>
      </c>
      <c r="C59" s="54"/>
      <c r="D59" s="97" t="s">
        <v>142</v>
      </c>
      <c r="E59" s="97"/>
      <c r="F59" s="97"/>
      <c r="G59" s="97"/>
      <c r="H59" s="97"/>
      <c r="I59" s="119"/>
      <c r="J59" s="22"/>
      <c r="K59" s="108"/>
    </row>
    <row r="60" spans="1:11" ht="12">
      <c r="A60" s="128"/>
      <c r="B60" s="96" t="s">
        <v>180</v>
      </c>
      <c r="C60" s="54"/>
      <c r="D60" s="97" t="s">
        <v>142</v>
      </c>
      <c r="E60" s="97"/>
      <c r="F60" s="97"/>
      <c r="G60" s="97"/>
      <c r="H60" s="97"/>
      <c r="I60" s="119"/>
      <c r="J60" s="22"/>
      <c r="K60" s="108"/>
    </row>
    <row r="61" spans="1:11" ht="12">
      <c r="A61" s="128"/>
      <c r="B61" s="96" t="s">
        <v>181</v>
      </c>
      <c r="C61" s="54"/>
      <c r="D61" s="97" t="s">
        <v>132</v>
      </c>
      <c r="E61" s="97"/>
      <c r="F61" s="97"/>
      <c r="G61" s="97"/>
      <c r="H61" s="97"/>
      <c r="I61" s="119"/>
      <c r="J61" s="22"/>
      <c r="K61" s="108"/>
    </row>
    <row r="62" spans="1:11" ht="12">
      <c r="A62" s="128"/>
      <c r="B62" s="96" t="s">
        <v>182</v>
      </c>
      <c r="C62" s="54"/>
      <c r="D62" s="97" t="s">
        <v>151</v>
      </c>
      <c r="E62" s="97"/>
      <c r="F62" s="97"/>
      <c r="G62" s="97"/>
      <c r="H62" s="97"/>
      <c r="I62" s="119"/>
      <c r="J62" s="22"/>
      <c r="K62" s="108"/>
    </row>
    <row r="63" spans="1:11" ht="12">
      <c r="A63" s="128"/>
      <c r="B63" s="96" t="s">
        <v>183</v>
      </c>
      <c r="C63" s="54"/>
      <c r="D63" s="97" t="s">
        <v>151</v>
      </c>
      <c r="E63" s="97"/>
      <c r="F63" s="97"/>
      <c r="G63" s="97"/>
      <c r="H63" s="97"/>
      <c r="I63" s="119"/>
      <c r="J63" s="22"/>
      <c r="K63" s="108"/>
    </row>
    <row r="64" spans="1:11" ht="12">
      <c r="A64" s="128"/>
      <c r="B64" s="96" t="s">
        <v>184</v>
      </c>
      <c r="C64" s="54"/>
      <c r="D64" s="97" t="s">
        <v>151</v>
      </c>
      <c r="E64" s="97"/>
      <c r="F64" s="97"/>
      <c r="G64" s="97"/>
      <c r="H64" s="97"/>
      <c r="I64" s="119"/>
      <c r="J64" s="22"/>
      <c r="K64" s="108"/>
    </row>
    <row r="65" spans="1:11" ht="12">
      <c r="A65" s="128"/>
      <c r="B65" s="96" t="s">
        <v>185</v>
      </c>
      <c r="C65" s="54"/>
      <c r="D65" s="97" t="s">
        <v>151</v>
      </c>
      <c r="E65" s="97"/>
      <c r="F65" s="97"/>
      <c r="G65" s="97"/>
      <c r="H65" s="97"/>
      <c r="I65" s="119"/>
      <c r="J65" s="22"/>
      <c r="K65" s="108"/>
    </row>
    <row r="66" spans="1:11" ht="12">
      <c r="A66" s="128"/>
      <c r="B66" s="96" t="s">
        <v>186</v>
      </c>
      <c r="C66" s="54"/>
      <c r="D66" s="97" t="s">
        <v>151</v>
      </c>
      <c r="E66" s="97"/>
      <c r="F66" s="97"/>
      <c r="G66" s="97"/>
      <c r="H66" s="97"/>
      <c r="I66" s="119"/>
      <c r="J66" s="22"/>
      <c r="K66" s="108"/>
    </row>
    <row r="67" spans="1:11" ht="12">
      <c r="A67" s="128"/>
      <c r="B67" s="96" t="s">
        <v>187</v>
      </c>
      <c r="C67" s="54"/>
      <c r="D67" s="97" t="s">
        <v>151</v>
      </c>
      <c r="E67" s="97"/>
      <c r="F67" s="97"/>
      <c r="G67" s="97"/>
      <c r="H67" s="97"/>
      <c r="I67" s="119"/>
      <c r="J67" s="22"/>
      <c r="K67" s="108"/>
    </row>
    <row r="68" spans="1:11" ht="12">
      <c r="A68" s="128"/>
      <c r="B68" s="96" t="s">
        <v>188</v>
      </c>
      <c r="C68" s="54"/>
      <c r="D68" s="97" t="s">
        <v>151</v>
      </c>
      <c r="E68" s="97"/>
      <c r="F68" s="97"/>
      <c r="G68" s="97"/>
      <c r="H68" s="97"/>
      <c r="I68" s="119"/>
      <c r="J68" s="22"/>
      <c r="K68" s="108"/>
    </row>
    <row r="69" spans="1:11" ht="12">
      <c r="A69" s="128"/>
      <c r="B69" s="96" t="s">
        <v>189</v>
      </c>
      <c r="C69" s="54"/>
      <c r="D69" s="97" t="s">
        <v>142</v>
      </c>
      <c r="E69" s="97"/>
      <c r="F69" s="97"/>
      <c r="G69" s="97"/>
      <c r="H69" s="97"/>
      <c r="I69" s="119"/>
      <c r="J69" s="22"/>
      <c r="K69" s="108"/>
    </row>
    <row r="70" spans="1:11" ht="12">
      <c r="A70" s="128"/>
      <c r="B70" s="96" t="s">
        <v>190</v>
      </c>
      <c r="C70" s="54"/>
      <c r="D70" s="97" t="s">
        <v>142</v>
      </c>
      <c r="E70" s="97"/>
      <c r="F70" s="97"/>
      <c r="G70" s="97"/>
      <c r="H70" s="97"/>
      <c r="I70" s="119"/>
      <c r="J70" s="22"/>
      <c r="K70" s="108"/>
    </row>
    <row r="71" spans="1:11" ht="12">
      <c r="A71" s="128"/>
      <c r="B71" s="168" t="s">
        <v>398</v>
      </c>
      <c r="C71" s="54"/>
      <c r="D71" s="166"/>
      <c r="E71" s="166"/>
      <c r="F71" s="166"/>
      <c r="G71" s="166"/>
      <c r="H71" s="166"/>
      <c r="I71" s="167"/>
      <c r="J71" s="142"/>
      <c r="K71" s="108"/>
    </row>
    <row r="72" spans="1:11" ht="12">
      <c r="A72" s="128"/>
      <c r="B72" s="96" t="s">
        <v>191</v>
      </c>
      <c r="C72" s="54"/>
      <c r="D72" s="97" t="s">
        <v>142</v>
      </c>
      <c r="E72" s="97"/>
      <c r="F72" s="97"/>
      <c r="G72" s="97"/>
      <c r="H72" s="97"/>
      <c r="I72" s="119"/>
      <c r="J72" s="22"/>
      <c r="K72" s="108"/>
    </row>
    <row r="73" spans="1:11" ht="12">
      <c r="A73" s="128"/>
      <c r="B73" s="96" t="s">
        <v>192</v>
      </c>
      <c r="C73" s="54"/>
      <c r="D73" s="97" t="s">
        <v>142</v>
      </c>
      <c r="E73" s="97"/>
      <c r="F73" s="97"/>
      <c r="G73" s="97"/>
      <c r="H73" s="97"/>
      <c r="I73" s="119"/>
      <c r="J73" s="22"/>
      <c r="K73" s="108"/>
    </row>
    <row r="74" spans="1:11" ht="12">
      <c r="A74" s="128"/>
      <c r="B74" s="96" t="s">
        <v>193</v>
      </c>
      <c r="C74" s="54"/>
      <c r="D74" s="97" t="s">
        <v>142</v>
      </c>
      <c r="E74" s="97"/>
      <c r="F74" s="97"/>
      <c r="G74" s="97"/>
      <c r="H74" s="97"/>
      <c r="I74" s="119"/>
      <c r="J74" s="22"/>
      <c r="K74" s="108"/>
    </row>
    <row r="75" spans="1:11" ht="12">
      <c r="A75" s="128"/>
      <c r="B75" s="96" t="s">
        <v>194</v>
      </c>
      <c r="C75" s="54"/>
      <c r="D75" s="97" t="s">
        <v>142</v>
      </c>
      <c r="E75" s="97"/>
      <c r="F75" s="97"/>
      <c r="G75" s="97"/>
      <c r="H75" s="97"/>
      <c r="I75" s="119"/>
      <c r="J75" s="22"/>
      <c r="K75" s="108"/>
    </row>
    <row r="76" spans="1:11" ht="12">
      <c r="A76" s="128"/>
      <c r="B76" s="96" t="s">
        <v>195</v>
      </c>
      <c r="C76" s="54"/>
      <c r="D76" s="97" t="s">
        <v>132</v>
      </c>
      <c r="E76" s="97"/>
      <c r="F76" s="97"/>
      <c r="G76" s="97"/>
      <c r="H76" s="97"/>
      <c r="I76" s="119"/>
      <c r="J76" s="22"/>
      <c r="K76" s="108"/>
    </row>
    <row r="77" spans="1:11" ht="12">
      <c r="A77" s="128"/>
      <c r="B77" s="96" t="s">
        <v>196</v>
      </c>
      <c r="C77" s="54" t="s">
        <v>151</v>
      </c>
      <c r="D77" s="97" t="s">
        <v>151</v>
      </c>
      <c r="E77" s="97" t="s">
        <v>151</v>
      </c>
      <c r="F77" s="97" t="s">
        <v>151</v>
      </c>
      <c r="G77" s="97" t="s">
        <v>151</v>
      </c>
      <c r="H77" s="97"/>
      <c r="I77" s="119" t="s">
        <v>151</v>
      </c>
      <c r="J77" s="22"/>
      <c r="K77" s="108"/>
    </row>
    <row r="78" spans="1:11" ht="12">
      <c r="A78" s="128"/>
      <c r="B78" s="96" t="s">
        <v>197</v>
      </c>
      <c r="C78" s="54" t="s">
        <v>151</v>
      </c>
      <c r="D78" s="97" t="s">
        <v>151</v>
      </c>
      <c r="E78" s="97"/>
      <c r="F78" s="97" t="s">
        <v>151</v>
      </c>
      <c r="G78" s="97" t="s">
        <v>151</v>
      </c>
      <c r="H78" s="97"/>
      <c r="I78" s="119" t="s">
        <v>151</v>
      </c>
      <c r="J78" s="22"/>
      <c r="K78" s="108"/>
    </row>
    <row r="79" spans="1:11" ht="12">
      <c r="A79" s="128"/>
      <c r="B79" s="96" t="s">
        <v>198</v>
      </c>
      <c r="C79" s="54" t="s">
        <v>151</v>
      </c>
      <c r="D79" s="97" t="s">
        <v>151</v>
      </c>
      <c r="E79" s="97"/>
      <c r="F79" s="97" t="s">
        <v>151</v>
      </c>
      <c r="G79" s="97" t="s">
        <v>151</v>
      </c>
      <c r="H79" s="97"/>
      <c r="I79" s="119" t="s">
        <v>151</v>
      </c>
      <c r="J79" s="22"/>
      <c r="K79" s="108"/>
    </row>
    <row r="80" spans="1:11" ht="12">
      <c r="A80" s="128"/>
      <c r="B80" s="96" t="s">
        <v>199</v>
      </c>
      <c r="C80" s="54" t="s">
        <v>151</v>
      </c>
      <c r="D80" s="97" t="s">
        <v>151</v>
      </c>
      <c r="E80" s="97"/>
      <c r="F80" s="97" t="s">
        <v>151</v>
      </c>
      <c r="G80" s="97" t="s">
        <v>151</v>
      </c>
      <c r="H80" s="97"/>
      <c r="I80" s="119" t="s">
        <v>151</v>
      </c>
      <c r="J80" s="22"/>
      <c r="K80" s="108"/>
    </row>
    <row r="81" spans="1:11" ht="12">
      <c r="A81" s="128"/>
      <c r="B81" s="96" t="s">
        <v>200</v>
      </c>
      <c r="C81" s="54" t="s">
        <v>151</v>
      </c>
      <c r="D81" s="97" t="s">
        <v>151</v>
      </c>
      <c r="E81" s="97"/>
      <c r="F81" s="97" t="s">
        <v>151</v>
      </c>
      <c r="G81" s="97"/>
      <c r="H81" s="97"/>
      <c r="I81" s="119" t="s">
        <v>151</v>
      </c>
      <c r="J81" s="22"/>
      <c r="K81" s="108"/>
    </row>
    <row r="82" spans="1:11" ht="12">
      <c r="A82" s="128"/>
      <c r="B82" s="96" t="s">
        <v>201</v>
      </c>
      <c r="C82" s="54" t="s">
        <v>151</v>
      </c>
      <c r="D82" s="97" t="s">
        <v>151</v>
      </c>
      <c r="E82" s="97"/>
      <c r="F82" s="97" t="s">
        <v>151</v>
      </c>
      <c r="G82" s="97" t="s">
        <v>151</v>
      </c>
      <c r="H82" s="97"/>
      <c r="I82" s="119" t="s">
        <v>151</v>
      </c>
      <c r="J82" s="22"/>
      <c r="K82" s="108"/>
    </row>
    <row r="83" spans="1:11" ht="12">
      <c r="A83" s="128"/>
      <c r="B83" s="96" t="s">
        <v>202</v>
      </c>
      <c r="C83" s="54" t="s">
        <v>142</v>
      </c>
      <c r="D83" s="97" t="s">
        <v>142</v>
      </c>
      <c r="E83" s="97"/>
      <c r="F83" s="97"/>
      <c r="G83" s="97"/>
      <c r="H83" s="97"/>
      <c r="I83" s="119"/>
      <c r="J83" s="22"/>
      <c r="K83" s="108"/>
    </row>
    <row r="84" spans="1:11" ht="12">
      <c r="A84" s="128"/>
      <c r="B84" s="96" t="s">
        <v>203</v>
      </c>
      <c r="C84" s="54"/>
      <c r="D84" s="97" t="s">
        <v>142</v>
      </c>
      <c r="E84" s="97"/>
      <c r="F84" s="97"/>
      <c r="G84" s="97" t="s">
        <v>142</v>
      </c>
      <c r="H84" s="97"/>
      <c r="I84" s="119"/>
      <c r="J84" s="22"/>
      <c r="K84" s="108"/>
    </row>
    <row r="85" spans="1:11" ht="12">
      <c r="A85" s="128"/>
      <c r="B85" s="168" t="s">
        <v>399</v>
      </c>
      <c r="C85" s="54"/>
      <c r="D85" s="166"/>
      <c r="E85" s="166"/>
      <c r="F85" s="166"/>
      <c r="G85" s="166"/>
      <c r="H85" s="166"/>
      <c r="I85" s="167"/>
      <c r="J85" s="142"/>
      <c r="K85" s="108"/>
    </row>
    <row r="86" spans="1:11" ht="12">
      <c r="A86" s="128"/>
      <c r="B86" s="96" t="s">
        <v>204</v>
      </c>
      <c r="C86" s="54" t="s">
        <v>142</v>
      </c>
      <c r="D86" s="97" t="s">
        <v>142</v>
      </c>
      <c r="E86" s="97"/>
      <c r="F86" s="97" t="s">
        <v>142</v>
      </c>
      <c r="G86" s="97"/>
      <c r="H86" s="97"/>
      <c r="I86" s="119"/>
      <c r="J86" s="22"/>
      <c r="K86" s="108"/>
    </row>
    <row r="87" spans="1:11" ht="12">
      <c r="A87" s="128"/>
      <c r="B87" s="96" t="s">
        <v>205</v>
      </c>
      <c r="C87" s="54"/>
      <c r="D87" s="97" t="s">
        <v>142</v>
      </c>
      <c r="E87" s="97"/>
      <c r="F87" s="97"/>
      <c r="G87" s="97"/>
      <c r="H87" s="97"/>
      <c r="I87" s="119"/>
      <c r="J87" s="22"/>
      <c r="K87" s="108"/>
    </row>
    <row r="88" spans="1:11" ht="12">
      <c r="A88" s="128"/>
      <c r="B88" s="96" t="s">
        <v>206</v>
      </c>
      <c r="C88" s="54"/>
      <c r="D88" s="97" t="s">
        <v>142</v>
      </c>
      <c r="E88" s="97"/>
      <c r="F88" s="97"/>
      <c r="G88" s="97"/>
      <c r="H88" s="97"/>
      <c r="I88" s="119"/>
      <c r="J88" s="22"/>
      <c r="K88" s="108"/>
    </row>
    <row r="89" spans="1:11" ht="12">
      <c r="A89" s="128"/>
      <c r="B89" s="96" t="s">
        <v>207</v>
      </c>
      <c r="C89" s="54"/>
      <c r="D89" s="97" t="s">
        <v>142</v>
      </c>
      <c r="E89" s="97"/>
      <c r="F89" s="97"/>
      <c r="G89" s="97"/>
      <c r="H89" s="97"/>
      <c r="I89" s="119"/>
      <c r="J89" s="22"/>
      <c r="K89" s="108"/>
    </row>
    <row r="90" spans="1:11" ht="12">
      <c r="A90" s="128"/>
      <c r="B90" s="96" t="s">
        <v>208</v>
      </c>
      <c r="C90" s="54" t="s">
        <v>132</v>
      </c>
      <c r="D90" s="97" t="s">
        <v>142</v>
      </c>
      <c r="E90" s="97" t="s">
        <v>132</v>
      </c>
      <c r="F90" s="97" t="s">
        <v>142</v>
      </c>
      <c r="G90" s="97" t="s">
        <v>132</v>
      </c>
      <c r="H90" s="97"/>
      <c r="I90" s="119" t="s">
        <v>132</v>
      </c>
      <c r="J90" s="22"/>
      <c r="K90" s="108"/>
    </row>
    <row r="91" spans="1:11" ht="12">
      <c r="A91" s="128"/>
      <c r="B91" s="96" t="s">
        <v>209</v>
      </c>
      <c r="C91" s="54" t="s">
        <v>151</v>
      </c>
      <c r="D91" s="97" t="s">
        <v>151</v>
      </c>
      <c r="E91" s="97"/>
      <c r="F91" s="97" t="s">
        <v>151</v>
      </c>
      <c r="G91" s="97" t="s">
        <v>151</v>
      </c>
      <c r="H91" s="97"/>
      <c r="I91" s="119" t="s">
        <v>151</v>
      </c>
      <c r="J91" s="22"/>
      <c r="K91" s="108"/>
    </row>
    <row r="92" spans="1:11" ht="12">
      <c r="A92" s="128"/>
      <c r="B92" s="96" t="s">
        <v>210</v>
      </c>
      <c r="C92" s="54" t="s">
        <v>151</v>
      </c>
      <c r="D92" s="97" t="s">
        <v>151</v>
      </c>
      <c r="E92" s="97"/>
      <c r="F92" s="97" t="s">
        <v>151</v>
      </c>
      <c r="G92" s="97" t="s">
        <v>151</v>
      </c>
      <c r="H92" s="97"/>
      <c r="I92" s="119" t="s">
        <v>151</v>
      </c>
      <c r="J92" s="22"/>
      <c r="K92" s="108"/>
    </row>
    <row r="93" spans="1:11" ht="12">
      <c r="A93" s="128"/>
      <c r="B93" s="96" t="s">
        <v>211</v>
      </c>
      <c r="C93" s="54" t="s">
        <v>151</v>
      </c>
      <c r="D93" s="97" t="s">
        <v>151</v>
      </c>
      <c r="E93" s="97"/>
      <c r="F93" s="97" t="s">
        <v>151</v>
      </c>
      <c r="G93" s="97" t="s">
        <v>151</v>
      </c>
      <c r="H93" s="97"/>
      <c r="I93" s="119" t="s">
        <v>151</v>
      </c>
      <c r="J93" s="22"/>
      <c r="K93" s="108"/>
    </row>
    <row r="94" spans="1:11" ht="12">
      <c r="A94" s="128"/>
      <c r="B94" s="96" t="s">
        <v>212</v>
      </c>
      <c r="C94" s="54" t="s">
        <v>151</v>
      </c>
      <c r="D94" s="97" t="s">
        <v>151</v>
      </c>
      <c r="E94" s="97"/>
      <c r="F94" s="97" t="s">
        <v>151</v>
      </c>
      <c r="G94" s="97"/>
      <c r="H94" s="97"/>
      <c r="I94" s="119" t="s">
        <v>151</v>
      </c>
      <c r="J94" s="22"/>
      <c r="K94" s="108"/>
    </row>
    <row r="95" spans="1:11" ht="12">
      <c r="A95" s="128"/>
      <c r="B95" s="96" t="s">
        <v>213</v>
      </c>
      <c r="C95" s="54" t="s">
        <v>151</v>
      </c>
      <c r="D95" s="97" t="s">
        <v>151</v>
      </c>
      <c r="E95" s="97"/>
      <c r="F95" s="97" t="s">
        <v>151</v>
      </c>
      <c r="G95" s="97" t="s">
        <v>151</v>
      </c>
      <c r="H95" s="97"/>
      <c r="I95" s="119" t="s">
        <v>151</v>
      </c>
      <c r="J95" s="22"/>
      <c r="K95" s="108"/>
    </row>
    <row r="96" spans="1:11" ht="12">
      <c r="A96" s="128"/>
      <c r="B96" s="96" t="s">
        <v>214</v>
      </c>
      <c r="C96" s="54" t="s">
        <v>142</v>
      </c>
      <c r="D96" s="97" t="s">
        <v>142</v>
      </c>
      <c r="E96" s="97"/>
      <c r="F96" s="97"/>
      <c r="G96" s="97"/>
      <c r="H96" s="97"/>
      <c r="I96" s="119"/>
      <c r="J96" s="22"/>
      <c r="K96" s="108"/>
    </row>
    <row r="97" spans="1:11" ht="12">
      <c r="A97" s="128"/>
      <c r="B97" s="96" t="s">
        <v>215</v>
      </c>
      <c r="C97" s="54"/>
      <c r="D97" s="97" t="s">
        <v>142</v>
      </c>
      <c r="E97" s="97"/>
      <c r="F97" s="97"/>
      <c r="G97" s="97" t="s">
        <v>142</v>
      </c>
      <c r="H97" s="97"/>
      <c r="I97" s="119"/>
      <c r="J97" s="22"/>
      <c r="K97" s="108"/>
    </row>
    <row r="98" spans="1:11" ht="12">
      <c r="A98" s="128"/>
      <c r="B98" s="168" t="s">
        <v>400</v>
      </c>
      <c r="C98" s="54"/>
      <c r="D98" s="166"/>
      <c r="E98" s="166"/>
      <c r="F98" s="166"/>
      <c r="G98" s="166"/>
      <c r="H98" s="166"/>
      <c r="I98" s="167"/>
      <c r="J98" s="142"/>
      <c r="K98" s="108"/>
    </row>
    <row r="99" spans="1:11" ht="12">
      <c r="A99" s="128"/>
      <c r="B99" s="96" t="s">
        <v>216</v>
      </c>
      <c r="C99" s="54" t="s">
        <v>142</v>
      </c>
      <c r="D99" s="97" t="s">
        <v>142</v>
      </c>
      <c r="E99" s="97"/>
      <c r="F99" s="97" t="s">
        <v>142</v>
      </c>
      <c r="G99" s="97"/>
      <c r="H99" s="97"/>
      <c r="I99" s="119"/>
      <c r="J99" s="22"/>
      <c r="K99" s="108"/>
    </row>
    <row r="100" spans="1:11" ht="12">
      <c r="A100" s="128"/>
      <c r="B100" s="96" t="s">
        <v>217</v>
      </c>
      <c r="C100" s="54"/>
      <c r="D100" s="97" t="s">
        <v>142</v>
      </c>
      <c r="E100" s="97"/>
      <c r="F100" s="97"/>
      <c r="G100" s="97"/>
      <c r="H100" s="97"/>
      <c r="I100" s="119"/>
      <c r="J100" s="22"/>
      <c r="K100" s="108"/>
    </row>
    <row r="101" spans="1:11" ht="12">
      <c r="A101" s="128"/>
      <c r="B101" s="96" t="s">
        <v>218</v>
      </c>
      <c r="C101" s="54"/>
      <c r="D101" s="97" t="s">
        <v>142</v>
      </c>
      <c r="E101" s="97"/>
      <c r="F101" s="97"/>
      <c r="G101" s="97"/>
      <c r="H101" s="97"/>
      <c r="I101" s="119"/>
      <c r="J101" s="22"/>
      <c r="K101" s="108"/>
    </row>
    <row r="102" spans="1:11" ht="12">
      <c r="A102" s="128"/>
      <c r="B102" s="96" t="s">
        <v>219</v>
      </c>
      <c r="C102" s="54"/>
      <c r="D102" s="97" t="s">
        <v>142</v>
      </c>
      <c r="E102" s="97"/>
      <c r="F102" s="97"/>
      <c r="G102" s="97"/>
      <c r="H102" s="97"/>
      <c r="I102" s="119"/>
      <c r="J102" s="22"/>
      <c r="K102" s="108"/>
    </row>
    <row r="103" spans="1:11" ht="12">
      <c r="A103" s="128"/>
      <c r="B103" s="96" t="s">
        <v>220</v>
      </c>
      <c r="C103" s="54" t="s">
        <v>132</v>
      </c>
      <c r="D103" s="97" t="s">
        <v>142</v>
      </c>
      <c r="E103" s="97"/>
      <c r="F103" s="97" t="s">
        <v>142</v>
      </c>
      <c r="G103" s="97" t="s">
        <v>132</v>
      </c>
      <c r="H103" s="97"/>
      <c r="I103" s="119" t="s">
        <v>132</v>
      </c>
      <c r="J103" s="22"/>
      <c r="K103" s="108"/>
    </row>
    <row r="104" spans="1:11" ht="12">
      <c r="A104" s="128"/>
      <c r="B104" s="96" t="s">
        <v>221</v>
      </c>
      <c r="C104" s="54" t="s">
        <v>151</v>
      </c>
      <c r="D104" s="97" t="s">
        <v>151</v>
      </c>
      <c r="E104" s="97"/>
      <c r="F104" s="97" t="s">
        <v>151</v>
      </c>
      <c r="G104" s="97" t="s">
        <v>151</v>
      </c>
      <c r="H104" s="97"/>
      <c r="I104" s="119" t="s">
        <v>151</v>
      </c>
      <c r="J104" s="22"/>
      <c r="K104" s="108"/>
    </row>
    <row r="105" spans="1:11" ht="12">
      <c r="A105" s="128"/>
      <c r="B105" s="96" t="s">
        <v>222</v>
      </c>
      <c r="C105" s="54" t="s">
        <v>151</v>
      </c>
      <c r="D105" s="97" t="s">
        <v>151</v>
      </c>
      <c r="E105" s="97"/>
      <c r="F105" s="97" t="s">
        <v>151</v>
      </c>
      <c r="G105" s="97" t="s">
        <v>151</v>
      </c>
      <c r="H105" s="97"/>
      <c r="I105" s="119" t="s">
        <v>151</v>
      </c>
      <c r="J105" s="22"/>
      <c r="K105" s="108"/>
    </row>
    <row r="106" spans="1:11" ht="12">
      <c r="A106" s="128"/>
      <c r="B106" s="96" t="s">
        <v>223</v>
      </c>
      <c r="C106" s="54" t="s">
        <v>151</v>
      </c>
      <c r="D106" s="97" t="s">
        <v>151</v>
      </c>
      <c r="E106" s="97"/>
      <c r="F106" s="97" t="s">
        <v>151</v>
      </c>
      <c r="G106" s="97"/>
      <c r="H106" s="97"/>
      <c r="I106" s="119" t="s">
        <v>151</v>
      </c>
      <c r="J106" s="22"/>
      <c r="K106" s="108"/>
    </row>
    <row r="107" spans="1:11" ht="12">
      <c r="A107" s="128"/>
      <c r="B107" s="96" t="s">
        <v>224</v>
      </c>
      <c r="C107" s="54" t="s">
        <v>151</v>
      </c>
      <c r="D107" s="97" t="s">
        <v>151</v>
      </c>
      <c r="E107" s="97"/>
      <c r="F107" s="97" t="s">
        <v>151</v>
      </c>
      <c r="G107" s="97" t="s">
        <v>151</v>
      </c>
      <c r="H107" s="97"/>
      <c r="I107" s="119" t="s">
        <v>151</v>
      </c>
      <c r="J107" s="22"/>
      <c r="K107" s="108"/>
    </row>
    <row r="108" spans="1:11" ht="12">
      <c r="A108" s="128"/>
      <c r="B108" s="96" t="s">
        <v>225</v>
      </c>
      <c r="C108" s="54" t="s">
        <v>142</v>
      </c>
      <c r="D108" s="97" t="s">
        <v>142</v>
      </c>
      <c r="E108" s="97"/>
      <c r="F108" s="97"/>
      <c r="G108" s="97"/>
      <c r="H108" s="97"/>
      <c r="I108" s="119"/>
      <c r="J108" s="22"/>
      <c r="K108" s="108"/>
    </row>
    <row r="109" spans="1:11" ht="12">
      <c r="A109" s="128"/>
      <c r="B109" s="96" t="s">
        <v>226</v>
      </c>
      <c r="C109" s="54"/>
      <c r="D109" s="97" t="s">
        <v>142</v>
      </c>
      <c r="E109" s="97"/>
      <c r="F109" s="97"/>
      <c r="G109" s="97" t="s">
        <v>142</v>
      </c>
      <c r="H109" s="97"/>
      <c r="I109" s="119"/>
      <c r="J109" s="22"/>
      <c r="K109" s="108"/>
    </row>
    <row r="110" spans="1:11" ht="12">
      <c r="A110" s="128"/>
      <c r="B110" s="168" t="s">
        <v>401</v>
      </c>
      <c r="C110" s="54"/>
      <c r="D110" s="166"/>
      <c r="E110" s="166"/>
      <c r="F110" s="166"/>
      <c r="G110" s="166"/>
      <c r="H110" s="166"/>
      <c r="I110" s="167"/>
      <c r="J110" s="142"/>
      <c r="K110" s="108"/>
    </row>
    <row r="111" spans="1:11" ht="12">
      <c r="A111" s="128"/>
      <c r="B111" s="96" t="s">
        <v>227</v>
      </c>
      <c r="C111" s="54" t="s">
        <v>142</v>
      </c>
      <c r="D111" s="97" t="s">
        <v>142</v>
      </c>
      <c r="E111" s="97"/>
      <c r="F111" s="97" t="s">
        <v>142</v>
      </c>
      <c r="G111" s="97"/>
      <c r="H111" s="97"/>
      <c r="I111" s="119"/>
      <c r="J111" s="22"/>
      <c r="K111" s="108"/>
    </row>
    <row r="112" spans="1:11" ht="12">
      <c r="A112" s="128"/>
      <c r="B112" s="96" t="s">
        <v>228</v>
      </c>
      <c r="C112" s="54"/>
      <c r="D112" s="97" t="s">
        <v>142</v>
      </c>
      <c r="E112" s="97"/>
      <c r="F112" s="97"/>
      <c r="G112" s="97"/>
      <c r="H112" s="97"/>
      <c r="I112" s="119"/>
      <c r="J112" s="22"/>
      <c r="K112" s="108"/>
    </row>
    <row r="113" spans="1:11" ht="12">
      <c r="A113" s="128"/>
      <c r="B113" s="96" t="s">
        <v>229</v>
      </c>
      <c r="C113" s="54"/>
      <c r="D113" s="97" t="s">
        <v>142</v>
      </c>
      <c r="E113" s="97"/>
      <c r="F113" s="97"/>
      <c r="G113" s="97"/>
      <c r="H113" s="97"/>
      <c r="I113" s="119"/>
      <c r="J113" s="22"/>
      <c r="K113" s="108"/>
    </row>
    <row r="114" spans="1:11" ht="12">
      <c r="A114" s="128"/>
      <c r="B114" s="96" t="s">
        <v>230</v>
      </c>
      <c r="C114" s="54"/>
      <c r="D114" s="97" t="s">
        <v>142</v>
      </c>
      <c r="E114" s="97"/>
      <c r="F114" s="97"/>
      <c r="G114" s="97"/>
      <c r="H114" s="97"/>
      <c r="I114" s="119"/>
      <c r="J114" s="22"/>
      <c r="K114" s="108"/>
    </row>
    <row r="115" spans="1:11" ht="12">
      <c r="A115" s="128"/>
      <c r="B115" s="96" t="s">
        <v>231</v>
      </c>
      <c r="C115" s="54" t="s">
        <v>132</v>
      </c>
      <c r="D115" s="97" t="s">
        <v>142</v>
      </c>
      <c r="E115" s="97"/>
      <c r="F115" s="97" t="s">
        <v>142</v>
      </c>
      <c r="G115" s="97" t="s">
        <v>132</v>
      </c>
      <c r="H115" s="97"/>
      <c r="I115" s="119" t="s">
        <v>132</v>
      </c>
      <c r="J115" s="22"/>
      <c r="K115" s="108"/>
    </row>
    <row r="116" spans="1:11" ht="12">
      <c r="A116" s="128"/>
      <c r="B116" s="96" t="s">
        <v>232</v>
      </c>
      <c r="C116" s="54" t="s">
        <v>151</v>
      </c>
      <c r="D116" s="97" t="s">
        <v>151</v>
      </c>
      <c r="E116" s="97"/>
      <c r="F116" s="97" t="s">
        <v>151</v>
      </c>
      <c r="G116" s="97" t="s">
        <v>151</v>
      </c>
      <c r="H116" s="97"/>
      <c r="I116" s="119" t="s">
        <v>151</v>
      </c>
      <c r="J116" s="22"/>
      <c r="K116" s="108"/>
    </row>
    <row r="117" spans="1:11" ht="12">
      <c r="A117" s="128"/>
      <c r="B117" s="96" t="s">
        <v>233</v>
      </c>
      <c r="C117" s="54" t="s">
        <v>151</v>
      </c>
      <c r="D117" s="97" t="s">
        <v>151</v>
      </c>
      <c r="E117" s="97"/>
      <c r="F117" s="97" t="s">
        <v>151</v>
      </c>
      <c r="G117" s="97"/>
      <c r="H117" s="97"/>
      <c r="I117" s="119" t="s">
        <v>151</v>
      </c>
      <c r="J117" s="22"/>
      <c r="K117" s="108"/>
    </row>
    <row r="118" spans="1:11" ht="12">
      <c r="A118" s="128"/>
      <c r="B118" s="96" t="s">
        <v>234</v>
      </c>
      <c r="C118" s="54" t="s">
        <v>151</v>
      </c>
      <c r="D118" s="97" t="s">
        <v>151</v>
      </c>
      <c r="E118" s="97"/>
      <c r="F118" s="97" t="s">
        <v>151</v>
      </c>
      <c r="G118" s="97" t="s">
        <v>151</v>
      </c>
      <c r="H118" s="97"/>
      <c r="I118" s="119" t="s">
        <v>151</v>
      </c>
      <c r="J118" s="22"/>
      <c r="K118" s="108"/>
    </row>
    <row r="119" spans="1:11" ht="12">
      <c r="A119" s="128"/>
      <c r="B119" s="96" t="s">
        <v>235</v>
      </c>
      <c r="C119" s="54" t="s">
        <v>142</v>
      </c>
      <c r="D119" s="97" t="s">
        <v>142</v>
      </c>
      <c r="E119" s="97"/>
      <c r="F119" s="97"/>
      <c r="G119" s="97"/>
      <c r="H119" s="97"/>
      <c r="I119" s="119"/>
      <c r="J119" s="22"/>
      <c r="K119" s="108"/>
    </row>
    <row r="120" spans="1:11" ht="12">
      <c r="A120" s="128"/>
      <c r="B120" s="96" t="s">
        <v>236</v>
      </c>
      <c r="C120" s="54"/>
      <c r="D120" s="97" t="s">
        <v>142</v>
      </c>
      <c r="E120" s="97"/>
      <c r="F120" s="97"/>
      <c r="G120" s="97" t="s">
        <v>142</v>
      </c>
      <c r="H120" s="97"/>
      <c r="I120" s="119"/>
      <c r="J120" s="22"/>
      <c r="K120" s="108"/>
    </row>
    <row r="121" spans="1:11" ht="12">
      <c r="A121" s="128"/>
      <c r="B121" s="168" t="s">
        <v>402</v>
      </c>
      <c r="C121" s="54"/>
      <c r="D121" s="166"/>
      <c r="E121" s="166"/>
      <c r="F121" s="166"/>
      <c r="G121" s="166"/>
      <c r="H121" s="166"/>
      <c r="I121" s="167"/>
      <c r="J121" s="142"/>
      <c r="K121" s="108"/>
    </row>
    <row r="122" spans="1:11" ht="12">
      <c r="A122" s="128"/>
      <c r="B122" s="96" t="s">
        <v>237</v>
      </c>
      <c r="C122" s="54" t="s">
        <v>142</v>
      </c>
      <c r="D122" s="97" t="s">
        <v>142</v>
      </c>
      <c r="E122" s="97"/>
      <c r="F122" s="97" t="s">
        <v>142</v>
      </c>
      <c r="G122" s="97"/>
      <c r="H122" s="97"/>
      <c r="I122" s="119"/>
      <c r="J122" s="22"/>
      <c r="K122" s="108"/>
    </row>
    <row r="123" spans="1:11" ht="12">
      <c r="A123" s="128"/>
      <c r="B123" s="96" t="s">
        <v>238</v>
      </c>
      <c r="C123" s="54"/>
      <c r="D123" s="97" t="s">
        <v>142</v>
      </c>
      <c r="E123" s="97"/>
      <c r="F123" s="97"/>
      <c r="G123" s="97"/>
      <c r="H123" s="97"/>
      <c r="I123" s="119"/>
      <c r="J123" s="22"/>
      <c r="K123" s="108"/>
    </row>
    <row r="124" spans="1:11" ht="12">
      <c r="A124" s="128"/>
      <c r="B124" s="96" t="s">
        <v>239</v>
      </c>
      <c r="C124" s="54"/>
      <c r="D124" s="97" t="s">
        <v>142</v>
      </c>
      <c r="E124" s="97"/>
      <c r="F124" s="97"/>
      <c r="G124" s="97"/>
      <c r="H124" s="97"/>
      <c r="I124" s="119"/>
      <c r="J124" s="22"/>
      <c r="K124" s="108"/>
    </row>
    <row r="125" spans="1:11" ht="12">
      <c r="A125" s="128"/>
      <c r="B125" s="96" t="s">
        <v>240</v>
      </c>
      <c r="C125" s="54"/>
      <c r="D125" s="97" t="s">
        <v>142</v>
      </c>
      <c r="E125" s="97"/>
      <c r="F125" s="97"/>
      <c r="G125" s="97"/>
      <c r="H125" s="97"/>
      <c r="I125" s="119"/>
      <c r="J125" s="22"/>
      <c r="K125" s="108"/>
    </row>
    <row r="126" spans="1:11" ht="12">
      <c r="A126" s="128"/>
      <c r="B126" s="96" t="s">
        <v>241</v>
      </c>
      <c r="C126" s="54" t="s">
        <v>132</v>
      </c>
      <c r="D126" s="97" t="s">
        <v>142</v>
      </c>
      <c r="E126" s="97"/>
      <c r="F126" s="97" t="s">
        <v>142</v>
      </c>
      <c r="G126" s="97" t="s">
        <v>132</v>
      </c>
      <c r="H126" s="97"/>
      <c r="I126" s="119" t="s">
        <v>132</v>
      </c>
      <c r="J126" s="22"/>
      <c r="K126" s="108"/>
    </row>
    <row r="127" spans="1:11" ht="12">
      <c r="A127" s="128"/>
      <c r="B127" s="96" t="s">
        <v>242</v>
      </c>
      <c r="C127" s="54" t="s">
        <v>151</v>
      </c>
      <c r="D127" s="97" t="s">
        <v>151</v>
      </c>
      <c r="E127" s="97"/>
      <c r="F127" s="97" t="s">
        <v>151</v>
      </c>
      <c r="G127" s="97"/>
      <c r="H127" s="97"/>
      <c r="I127" s="119" t="s">
        <v>151</v>
      </c>
      <c r="J127" s="22"/>
      <c r="K127" s="108"/>
    </row>
    <row r="128" spans="1:11" ht="12">
      <c r="A128" s="128"/>
      <c r="B128" s="96" t="s">
        <v>243</v>
      </c>
      <c r="C128" s="54" t="s">
        <v>151</v>
      </c>
      <c r="D128" s="97" t="s">
        <v>151</v>
      </c>
      <c r="E128" s="97"/>
      <c r="F128" s="97" t="s">
        <v>151</v>
      </c>
      <c r="G128" s="97"/>
      <c r="H128" s="97"/>
      <c r="I128" s="119" t="s">
        <v>151</v>
      </c>
      <c r="J128" s="22"/>
      <c r="K128" s="108"/>
    </row>
    <row r="129" spans="1:11" ht="12">
      <c r="A129" s="128"/>
      <c r="B129" s="96" t="s">
        <v>244</v>
      </c>
      <c r="C129" s="54" t="s">
        <v>142</v>
      </c>
      <c r="D129" s="97" t="s">
        <v>142</v>
      </c>
      <c r="E129" s="97"/>
      <c r="F129" s="97"/>
      <c r="G129" s="97"/>
      <c r="H129" s="97"/>
      <c r="I129" s="119"/>
      <c r="J129" s="22"/>
      <c r="K129" s="108"/>
    </row>
    <row r="130" spans="1:11" ht="12">
      <c r="A130" s="128"/>
      <c r="B130" s="96" t="s">
        <v>245</v>
      </c>
      <c r="C130" s="54"/>
      <c r="D130" s="97" t="s">
        <v>142</v>
      </c>
      <c r="E130" s="97"/>
      <c r="F130" s="97"/>
      <c r="G130" s="97"/>
      <c r="H130" s="97"/>
      <c r="I130" s="119"/>
      <c r="J130" s="22"/>
      <c r="K130" s="108"/>
    </row>
    <row r="131" spans="1:11" ht="12">
      <c r="A131" s="128"/>
      <c r="B131" s="168" t="s">
        <v>403</v>
      </c>
      <c r="C131" s="54"/>
      <c r="D131" s="166"/>
      <c r="E131" s="166"/>
      <c r="F131" s="166"/>
      <c r="G131" s="166"/>
      <c r="H131" s="166"/>
      <c r="I131" s="167"/>
      <c r="J131" s="142"/>
      <c r="K131" s="108"/>
    </row>
    <row r="132" spans="1:11" ht="12">
      <c r="A132" s="128"/>
      <c r="B132" s="96" t="s">
        <v>246</v>
      </c>
      <c r="C132" s="54" t="s">
        <v>142</v>
      </c>
      <c r="D132" s="97" t="s">
        <v>142</v>
      </c>
      <c r="E132" s="97"/>
      <c r="F132" s="97" t="s">
        <v>142</v>
      </c>
      <c r="G132" s="97"/>
      <c r="H132" s="97"/>
      <c r="I132" s="119"/>
      <c r="J132" s="22"/>
      <c r="K132" s="108"/>
    </row>
    <row r="133" spans="1:11" ht="12">
      <c r="A133" s="128"/>
      <c r="B133" s="96" t="s">
        <v>247</v>
      </c>
      <c r="C133" s="54"/>
      <c r="D133" s="97" t="s">
        <v>142</v>
      </c>
      <c r="E133" s="97"/>
      <c r="F133" s="97"/>
      <c r="G133" s="97"/>
      <c r="H133" s="97"/>
      <c r="I133" s="119"/>
      <c r="J133" s="22"/>
      <c r="K133" s="108"/>
    </row>
    <row r="134" spans="1:11" ht="12">
      <c r="A134" s="128"/>
      <c r="B134" s="96" t="s">
        <v>248</v>
      </c>
      <c r="C134" s="54"/>
      <c r="D134" s="97" t="s">
        <v>142</v>
      </c>
      <c r="E134" s="97"/>
      <c r="F134" s="97"/>
      <c r="G134" s="97"/>
      <c r="H134" s="97"/>
      <c r="I134" s="119"/>
      <c r="J134" s="22"/>
      <c r="K134" s="108"/>
    </row>
    <row r="135" spans="1:11" ht="12">
      <c r="A135" s="128"/>
      <c r="B135" s="96" t="s">
        <v>249</v>
      </c>
      <c r="C135" s="54"/>
      <c r="D135" s="97" t="s">
        <v>142</v>
      </c>
      <c r="E135" s="97"/>
      <c r="F135" s="97"/>
      <c r="G135" s="97"/>
      <c r="H135" s="97"/>
      <c r="I135" s="119"/>
      <c r="J135" s="22"/>
      <c r="K135" s="108"/>
    </row>
    <row r="136" spans="1:11" ht="12">
      <c r="A136" s="128"/>
      <c r="B136" s="96" t="s">
        <v>250</v>
      </c>
      <c r="C136" s="54" t="s">
        <v>132</v>
      </c>
      <c r="D136" s="97" t="s">
        <v>142</v>
      </c>
      <c r="E136" s="97"/>
      <c r="F136" s="97" t="s">
        <v>142</v>
      </c>
      <c r="G136" s="97"/>
      <c r="H136" s="97"/>
      <c r="I136" s="119" t="s">
        <v>132</v>
      </c>
      <c r="J136" s="22"/>
      <c r="K136" s="108"/>
    </row>
    <row r="137" spans="1:11" ht="12">
      <c r="A137" s="128"/>
      <c r="B137" s="96" t="s">
        <v>251</v>
      </c>
      <c r="C137" s="54" t="s">
        <v>151</v>
      </c>
      <c r="D137" s="97" t="s">
        <v>151</v>
      </c>
      <c r="E137" s="97"/>
      <c r="F137" s="97" t="s">
        <v>151</v>
      </c>
      <c r="G137" s="97" t="s">
        <v>151</v>
      </c>
      <c r="H137" s="97"/>
      <c r="I137" s="119" t="s">
        <v>151</v>
      </c>
      <c r="J137" s="22"/>
      <c r="K137" s="108"/>
    </row>
    <row r="138" spans="1:11" ht="12">
      <c r="A138" s="128"/>
      <c r="B138" s="96" t="s">
        <v>252</v>
      </c>
      <c r="C138" s="54" t="s">
        <v>142</v>
      </c>
      <c r="D138" s="97" t="s">
        <v>142</v>
      </c>
      <c r="E138" s="97"/>
      <c r="F138" s="97"/>
      <c r="G138" s="97"/>
      <c r="H138" s="97"/>
      <c r="I138" s="119"/>
      <c r="J138" s="22"/>
      <c r="K138" s="108"/>
    </row>
    <row r="139" spans="1:11" ht="12">
      <c r="A139" s="128"/>
      <c r="B139" s="96" t="s">
        <v>253</v>
      </c>
      <c r="C139" s="54"/>
      <c r="D139" s="97" t="s">
        <v>142</v>
      </c>
      <c r="E139" s="97"/>
      <c r="F139" s="97"/>
      <c r="G139" s="97" t="s">
        <v>142</v>
      </c>
      <c r="H139" s="97"/>
      <c r="I139" s="119"/>
      <c r="J139" s="22"/>
      <c r="K139" s="108"/>
    </row>
    <row r="140" spans="1:11" ht="12">
      <c r="A140" s="128"/>
      <c r="B140" s="168" t="s">
        <v>404</v>
      </c>
      <c r="C140" s="54"/>
      <c r="D140" s="166"/>
      <c r="E140" s="166"/>
      <c r="F140" s="166"/>
      <c r="G140" s="166"/>
      <c r="H140" s="166"/>
      <c r="I140" s="167"/>
      <c r="J140" s="142"/>
      <c r="K140" s="108"/>
    </row>
    <row r="141" spans="1:11" ht="12">
      <c r="A141" s="128"/>
      <c r="B141" s="96" t="s">
        <v>254</v>
      </c>
      <c r="C141" s="54" t="s">
        <v>142</v>
      </c>
      <c r="D141" s="97" t="s">
        <v>142</v>
      </c>
      <c r="E141" s="97"/>
      <c r="F141" s="97" t="s">
        <v>142</v>
      </c>
      <c r="G141" s="97"/>
      <c r="H141" s="97"/>
      <c r="I141" s="119"/>
      <c r="J141" s="22"/>
      <c r="K141" s="108"/>
    </row>
    <row r="142" spans="1:11" ht="12">
      <c r="A142" s="128"/>
      <c r="B142" s="96" t="s">
        <v>255</v>
      </c>
      <c r="C142" s="54"/>
      <c r="D142" s="97" t="s">
        <v>142</v>
      </c>
      <c r="E142" s="97"/>
      <c r="F142" s="97"/>
      <c r="G142" s="97"/>
      <c r="H142" s="97"/>
      <c r="I142" s="119"/>
      <c r="J142" s="22"/>
      <c r="K142" s="108"/>
    </row>
    <row r="143" spans="1:11" ht="12">
      <c r="A143" s="128"/>
      <c r="B143" s="96" t="s">
        <v>256</v>
      </c>
      <c r="C143" s="54"/>
      <c r="D143" s="97" t="s">
        <v>142</v>
      </c>
      <c r="E143" s="97"/>
      <c r="F143" s="97"/>
      <c r="G143" s="97"/>
      <c r="H143" s="97"/>
      <c r="I143" s="119"/>
      <c r="J143" s="22"/>
      <c r="K143" s="108"/>
    </row>
    <row r="144" spans="1:11" ht="12">
      <c r="A144" s="128"/>
      <c r="B144" s="96" t="s">
        <v>257</v>
      </c>
      <c r="C144" s="54"/>
      <c r="D144" s="97" t="s">
        <v>142</v>
      </c>
      <c r="E144" s="97"/>
      <c r="F144" s="97"/>
      <c r="G144" s="97"/>
      <c r="H144" s="97"/>
      <c r="I144" s="119"/>
      <c r="J144" s="22"/>
      <c r="K144" s="108"/>
    </row>
    <row r="145" spans="1:11" ht="12">
      <c r="A145" s="128"/>
      <c r="B145" s="96" t="s">
        <v>258</v>
      </c>
      <c r="C145" s="54" t="s">
        <v>132</v>
      </c>
      <c r="D145" s="97" t="s">
        <v>142</v>
      </c>
      <c r="E145" s="97"/>
      <c r="F145" s="97" t="s">
        <v>142</v>
      </c>
      <c r="G145" s="97" t="s">
        <v>132</v>
      </c>
      <c r="H145" s="97"/>
      <c r="I145" s="119" t="s">
        <v>132</v>
      </c>
      <c r="J145" s="22"/>
      <c r="K145" s="108"/>
    </row>
    <row r="146" spans="1:11" ht="12">
      <c r="A146" s="128"/>
      <c r="B146" s="96" t="s">
        <v>259</v>
      </c>
      <c r="C146" s="54" t="s">
        <v>142</v>
      </c>
      <c r="D146" s="97" t="s">
        <v>142</v>
      </c>
      <c r="E146" s="97"/>
      <c r="F146" s="97"/>
      <c r="G146" s="97"/>
      <c r="H146" s="97"/>
      <c r="I146" s="119"/>
      <c r="J146" s="22"/>
      <c r="K146" s="108"/>
    </row>
    <row r="147" spans="1:11" ht="12">
      <c r="A147" s="128"/>
      <c r="B147" s="96" t="s">
        <v>260</v>
      </c>
      <c r="C147" s="54"/>
      <c r="D147" s="97" t="s">
        <v>142</v>
      </c>
      <c r="E147" s="97"/>
      <c r="F147" s="97"/>
      <c r="G147" s="97"/>
      <c r="H147" s="97"/>
      <c r="I147" s="119"/>
      <c r="J147" s="22"/>
      <c r="K147" s="108"/>
    </row>
    <row r="148" spans="1:11" ht="12">
      <c r="A148" s="128"/>
      <c r="B148" s="168" t="s">
        <v>405</v>
      </c>
      <c r="C148" s="54"/>
      <c r="D148" s="166"/>
      <c r="E148" s="166"/>
      <c r="F148" s="166"/>
      <c r="G148" s="166"/>
      <c r="H148" s="166"/>
      <c r="I148" s="167"/>
      <c r="J148" s="142"/>
      <c r="K148" s="108"/>
    </row>
    <row r="149" spans="1:11" ht="12">
      <c r="A149" s="128"/>
      <c r="B149" s="96" t="s">
        <v>261</v>
      </c>
      <c r="C149" s="54" t="s">
        <v>142</v>
      </c>
      <c r="D149" s="97" t="s">
        <v>142</v>
      </c>
      <c r="E149" s="97"/>
      <c r="F149" s="97"/>
      <c r="G149" s="97"/>
      <c r="H149" s="97"/>
      <c r="I149" s="119"/>
      <c r="J149" s="22"/>
      <c r="K149" s="108"/>
    </row>
    <row r="150" spans="1:11" ht="12">
      <c r="A150" s="128"/>
      <c r="B150" s="96" t="s">
        <v>262</v>
      </c>
      <c r="C150" s="54"/>
      <c r="D150" s="97" t="s">
        <v>142</v>
      </c>
      <c r="E150" s="97"/>
      <c r="F150" s="97"/>
      <c r="G150" s="97"/>
      <c r="H150" s="97"/>
      <c r="I150" s="119"/>
      <c r="J150" s="22"/>
      <c r="K150" s="108"/>
    </row>
    <row r="151" spans="1:11" ht="12">
      <c r="A151" s="128"/>
      <c r="B151" s="96" t="s">
        <v>263</v>
      </c>
      <c r="C151" s="54"/>
      <c r="D151" s="97" t="s">
        <v>142</v>
      </c>
      <c r="E151" s="97"/>
      <c r="F151" s="97"/>
      <c r="G151" s="97"/>
      <c r="H151" s="97"/>
      <c r="I151" s="119"/>
      <c r="J151" s="22"/>
      <c r="K151" s="108"/>
    </row>
    <row r="152" spans="1:11" ht="12">
      <c r="A152" s="128"/>
      <c r="B152" s="96" t="s">
        <v>264</v>
      </c>
      <c r="C152" s="54"/>
      <c r="D152" s="97" t="s">
        <v>142</v>
      </c>
      <c r="E152" s="97"/>
      <c r="F152" s="97"/>
      <c r="G152" s="97"/>
      <c r="H152" s="97"/>
      <c r="I152" s="119"/>
      <c r="J152" s="22"/>
      <c r="K152" s="108"/>
    </row>
    <row r="153" spans="1:11" ht="12">
      <c r="A153" s="128"/>
      <c r="B153" s="96" t="s">
        <v>265</v>
      </c>
      <c r="C153" s="54" t="s">
        <v>142</v>
      </c>
      <c r="D153" s="97" t="s">
        <v>142</v>
      </c>
      <c r="E153" s="97"/>
      <c r="F153" s="97"/>
      <c r="G153" s="97"/>
      <c r="H153" s="97"/>
      <c r="I153" s="119"/>
      <c r="J153" s="22"/>
      <c r="K153" s="108"/>
    </row>
    <row r="154" spans="1:11" ht="12">
      <c r="A154" s="128"/>
      <c r="B154" s="96" t="s">
        <v>266</v>
      </c>
      <c r="C154" s="54"/>
      <c r="D154" s="97" t="s">
        <v>142</v>
      </c>
      <c r="E154" s="97"/>
      <c r="F154" s="97"/>
      <c r="G154" s="97" t="s">
        <v>142</v>
      </c>
      <c r="H154" s="97"/>
      <c r="I154" s="119"/>
      <c r="J154" s="22"/>
      <c r="K154" s="108"/>
    </row>
    <row r="155" spans="1:11" ht="12">
      <c r="A155" s="128"/>
      <c r="B155" s="168" t="s">
        <v>406</v>
      </c>
      <c r="C155" s="54"/>
      <c r="D155" s="166"/>
      <c r="E155" s="166"/>
      <c r="F155" s="166"/>
      <c r="G155" s="166"/>
      <c r="H155" s="166"/>
      <c r="I155" s="167"/>
      <c r="J155" s="142"/>
      <c r="K155" s="108"/>
    </row>
    <row r="156" spans="1:11" ht="12">
      <c r="A156" s="128"/>
      <c r="B156" s="96" t="s">
        <v>267</v>
      </c>
      <c r="C156" s="54"/>
      <c r="D156" s="97" t="s">
        <v>142</v>
      </c>
      <c r="E156" s="97"/>
      <c r="F156" s="97"/>
      <c r="G156" s="97"/>
      <c r="H156" s="97"/>
      <c r="I156" s="119"/>
      <c r="J156" s="22"/>
      <c r="K156" s="108"/>
    </row>
    <row r="157" spans="1:11" ht="12">
      <c r="A157" s="128"/>
      <c r="B157" s="96" t="s">
        <v>268</v>
      </c>
      <c r="C157" s="54"/>
      <c r="D157" s="97" t="s">
        <v>142</v>
      </c>
      <c r="E157" s="97"/>
      <c r="F157" s="97"/>
      <c r="G157" s="97"/>
      <c r="H157" s="97"/>
      <c r="I157" s="119"/>
      <c r="J157" s="22"/>
      <c r="K157" s="108"/>
    </row>
    <row r="158" spans="1:11" ht="12">
      <c r="A158" s="128"/>
      <c r="B158" s="96" t="s">
        <v>269</v>
      </c>
      <c r="C158" s="54"/>
      <c r="D158" s="97" t="s">
        <v>142</v>
      </c>
      <c r="E158" s="97"/>
      <c r="F158" s="97"/>
      <c r="G158" s="97"/>
      <c r="H158" s="97"/>
      <c r="I158" s="119"/>
      <c r="J158" s="22"/>
      <c r="K158" s="108"/>
    </row>
    <row r="159" spans="1:11" ht="12">
      <c r="A159" s="128"/>
      <c r="B159" s="96" t="s">
        <v>270</v>
      </c>
      <c r="C159" s="54"/>
      <c r="D159" s="97" t="s">
        <v>142</v>
      </c>
      <c r="E159" s="97"/>
      <c r="F159" s="97"/>
      <c r="G159" s="97"/>
      <c r="H159" s="97"/>
      <c r="I159" s="119"/>
      <c r="J159" s="22"/>
      <c r="K159" s="108"/>
    </row>
    <row r="160" spans="1:11" ht="12">
      <c r="A160" s="128"/>
      <c r="B160" s="96" t="s">
        <v>271</v>
      </c>
      <c r="C160" s="54"/>
      <c r="D160" s="97" t="s">
        <v>142</v>
      </c>
      <c r="E160" s="97"/>
      <c r="F160" s="97"/>
      <c r="G160" s="97" t="s">
        <v>142</v>
      </c>
      <c r="H160" s="97"/>
      <c r="I160" s="119"/>
      <c r="J160" s="22"/>
      <c r="K160" s="108"/>
    </row>
    <row r="161" spans="1:11" ht="12">
      <c r="A161" s="128"/>
      <c r="B161" s="168" t="s">
        <v>407</v>
      </c>
      <c r="C161" s="54"/>
      <c r="D161" s="166"/>
      <c r="E161" s="166"/>
      <c r="F161" s="166"/>
      <c r="G161" s="166"/>
      <c r="H161" s="166"/>
      <c r="I161" s="167"/>
      <c r="J161" s="142"/>
      <c r="K161" s="108"/>
    </row>
    <row r="162" spans="1:11" ht="12">
      <c r="A162" s="128"/>
      <c r="B162" s="168" t="s">
        <v>408</v>
      </c>
      <c r="C162" s="54"/>
      <c r="D162" s="166"/>
      <c r="E162" s="166"/>
      <c r="F162" s="166"/>
      <c r="G162" s="166"/>
      <c r="H162" s="166"/>
      <c r="I162" s="167"/>
      <c r="J162" s="142"/>
      <c r="K162" s="108"/>
    </row>
    <row r="163" spans="1:11" ht="12">
      <c r="A163" s="128"/>
      <c r="B163" s="168" t="s">
        <v>409</v>
      </c>
      <c r="C163" s="54"/>
      <c r="D163" s="166"/>
      <c r="E163" s="166"/>
      <c r="F163" s="166"/>
      <c r="G163" s="166"/>
      <c r="H163" s="166"/>
      <c r="I163" s="167"/>
      <c r="J163" s="142"/>
      <c r="K163" s="108"/>
    </row>
    <row r="164" spans="1:11" ht="12">
      <c r="A164" s="128"/>
      <c r="B164" s="168" t="s">
        <v>410</v>
      </c>
      <c r="C164" s="54"/>
      <c r="D164" s="166"/>
      <c r="E164" s="166"/>
      <c r="F164" s="166"/>
      <c r="G164" s="166"/>
      <c r="H164" s="166"/>
      <c r="I164" s="167"/>
      <c r="J164" s="142"/>
      <c r="K164" s="108"/>
    </row>
    <row r="165" spans="1:11" ht="12">
      <c r="A165" s="128"/>
      <c r="B165" s="168" t="s">
        <v>411</v>
      </c>
      <c r="C165" s="54"/>
      <c r="D165" s="166"/>
      <c r="E165" s="166"/>
      <c r="F165" s="166"/>
      <c r="G165" s="166"/>
      <c r="H165" s="166"/>
      <c r="I165" s="167"/>
      <c r="J165" s="142"/>
      <c r="K165" s="108"/>
    </row>
    <row r="166" spans="1:11" ht="12">
      <c r="A166" s="128"/>
      <c r="B166" s="168" t="s">
        <v>412</v>
      </c>
      <c r="C166" s="54"/>
      <c r="D166" s="166"/>
      <c r="E166" s="166"/>
      <c r="F166" s="166"/>
      <c r="G166" s="166"/>
      <c r="H166" s="166"/>
      <c r="I166" s="167"/>
      <c r="J166" s="142"/>
      <c r="K166" s="108"/>
    </row>
    <row r="167" spans="1:11" ht="12">
      <c r="A167" s="128"/>
      <c r="B167" s="96" t="s">
        <v>272</v>
      </c>
      <c r="C167" s="54" t="s">
        <v>142</v>
      </c>
      <c r="D167" s="97" t="s">
        <v>142</v>
      </c>
      <c r="E167" s="97"/>
      <c r="F167" s="97" t="s">
        <v>142</v>
      </c>
      <c r="G167" s="97"/>
      <c r="H167" s="97"/>
      <c r="I167" s="119"/>
      <c r="J167" s="22"/>
      <c r="K167" s="108"/>
    </row>
    <row r="168" spans="1:11" ht="12">
      <c r="A168" s="128"/>
      <c r="B168" s="96" t="s">
        <v>273</v>
      </c>
      <c r="C168" s="54"/>
      <c r="D168" s="97" t="s">
        <v>142</v>
      </c>
      <c r="E168" s="97"/>
      <c r="F168" s="97"/>
      <c r="G168" s="97"/>
      <c r="H168" s="97"/>
      <c r="I168" s="119"/>
      <c r="J168" s="22"/>
      <c r="K168" s="108"/>
    </row>
    <row r="169" spans="1:11" ht="12">
      <c r="A169" s="128"/>
      <c r="B169" s="96" t="s">
        <v>274</v>
      </c>
      <c r="C169" s="54"/>
      <c r="D169" s="97" t="s">
        <v>142</v>
      </c>
      <c r="E169" s="97"/>
      <c r="F169" s="97"/>
      <c r="G169" s="97"/>
      <c r="H169" s="97"/>
      <c r="I169" s="119"/>
      <c r="J169" s="22"/>
      <c r="K169" s="108"/>
    </row>
    <row r="170" spans="1:11" ht="12">
      <c r="A170" s="128"/>
      <c r="B170" s="96" t="s">
        <v>275</v>
      </c>
      <c r="C170" s="54"/>
      <c r="D170" s="97" t="s">
        <v>142</v>
      </c>
      <c r="E170" s="97"/>
      <c r="F170" s="97"/>
      <c r="G170" s="97"/>
      <c r="H170" s="97"/>
      <c r="I170" s="119"/>
      <c r="J170" s="22"/>
      <c r="K170" s="108"/>
    </row>
    <row r="171" spans="1:11" ht="12">
      <c r="A171" s="128"/>
      <c r="B171" s="96" t="s">
        <v>276</v>
      </c>
      <c r="C171" s="54" t="s">
        <v>142</v>
      </c>
      <c r="D171" s="97" t="s">
        <v>142</v>
      </c>
      <c r="E171" s="97"/>
      <c r="F171" s="97" t="s">
        <v>142</v>
      </c>
      <c r="G171" s="97"/>
      <c r="H171" s="97"/>
      <c r="I171" s="119"/>
      <c r="J171" s="22"/>
      <c r="K171" s="108"/>
    </row>
    <row r="172" spans="1:11" ht="12">
      <c r="A172" s="128"/>
      <c r="B172" s="96" t="s">
        <v>277</v>
      </c>
      <c r="C172" s="54"/>
      <c r="D172" s="97" t="s">
        <v>142</v>
      </c>
      <c r="E172" s="97"/>
      <c r="F172" s="97"/>
      <c r="G172" s="97"/>
      <c r="H172" s="97"/>
      <c r="I172" s="119"/>
      <c r="J172" s="22"/>
      <c r="K172" s="108"/>
    </row>
    <row r="173" spans="1:11" ht="12">
      <c r="A173" s="128"/>
      <c r="B173" s="96" t="s">
        <v>278</v>
      </c>
      <c r="C173" s="54"/>
      <c r="D173" s="97" t="s">
        <v>142</v>
      </c>
      <c r="E173" s="97"/>
      <c r="F173" s="97"/>
      <c r="G173" s="97"/>
      <c r="H173" s="97"/>
      <c r="I173" s="119"/>
      <c r="J173" s="22"/>
      <c r="K173" s="108"/>
    </row>
    <row r="174" spans="1:11" ht="12">
      <c r="A174" s="128"/>
      <c r="B174" s="96" t="s">
        <v>279</v>
      </c>
      <c r="C174" s="54"/>
      <c r="D174" s="97" t="s">
        <v>142</v>
      </c>
      <c r="E174" s="97"/>
      <c r="F174" s="97"/>
      <c r="G174" s="97"/>
      <c r="H174" s="97"/>
      <c r="I174" s="119"/>
      <c r="J174" s="22"/>
      <c r="K174" s="108"/>
    </row>
    <row r="175" spans="1:11" ht="12">
      <c r="A175" s="128"/>
      <c r="B175" s="96" t="s">
        <v>280</v>
      </c>
      <c r="C175" s="54"/>
      <c r="D175" s="97" t="s">
        <v>142</v>
      </c>
      <c r="E175" s="97"/>
      <c r="F175" s="97"/>
      <c r="G175" s="97"/>
      <c r="H175" s="97"/>
      <c r="I175" s="119"/>
      <c r="J175" s="22"/>
      <c r="K175" s="108"/>
    </row>
    <row r="176" spans="1:11" ht="12">
      <c r="A176" s="128"/>
      <c r="B176" s="96" t="s">
        <v>281</v>
      </c>
      <c r="C176" s="54"/>
      <c r="D176" s="97" t="s">
        <v>142</v>
      </c>
      <c r="E176" s="97"/>
      <c r="F176" s="97"/>
      <c r="G176" s="97"/>
      <c r="H176" s="97"/>
      <c r="I176" s="119"/>
      <c r="J176" s="22"/>
      <c r="K176" s="108"/>
    </row>
    <row r="177" spans="1:11" ht="12">
      <c r="A177" s="128"/>
      <c r="B177" s="96" t="s">
        <v>282</v>
      </c>
      <c r="C177" s="54"/>
      <c r="D177" s="97" t="s">
        <v>142</v>
      </c>
      <c r="E177" s="97"/>
      <c r="F177" s="97"/>
      <c r="G177" s="97"/>
      <c r="H177" s="97"/>
      <c r="I177" s="119"/>
      <c r="J177" s="22"/>
      <c r="K177" s="108"/>
    </row>
    <row r="178" spans="1:11" ht="12">
      <c r="A178" s="128"/>
      <c r="B178" s="96" t="s">
        <v>283</v>
      </c>
      <c r="C178" s="54"/>
      <c r="D178" s="97" t="s">
        <v>142</v>
      </c>
      <c r="E178" s="97"/>
      <c r="F178" s="97"/>
      <c r="G178" s="97"/>
      <c r="H178" s="97"/>
      <c r="I178" s="119"/>
      <c r="J178" s="22"/>
      <c r="K178" s="108"/>
    </row>
    <row r="179" spans="1:11" ht="12">
      <c r="A179" s="128"/>
      <c r="B179" s="96" t="s">
        <v>284</v>
      </c>
      <c r="C179" s="54"/>
      <c r="D179" s="97" t="s">
        <v>142</v>
      </c>
      <c r="E179" s="97"/>
      <c r="F179" s="97"/>
      <c r="G179" s="97"/>
      <c r="H179" s="97"/>
      <c r="I179" s="119"/>
      <c r="J179" s="22"/>
      <c r="K179" s="108"/>
    </row>
    <row r="180" spans="1:11" ht="12">
      <c r="A180" s="128"/>
      <c r="B180" s="96" t="s">
        <v>285</v>
      </c>
      <c r="C180" s="54"/>
      <c r="D180" s="97" t="s">
        <v>142</v>
      </c>
      <c r="E180" s="97"/>
      <c r="F180" s="97"/>
      <c r="G180" s="97"/>
      <c r="H180" s="97"/>
      <c r="I180" s="119"/>
      <c r="J180" s="22"/>
      <c r="K180" s="108"/>
    </row>
    <row r="181" spans="1:11" ht="12">
      <c r="A181" s="128"/>
      <c r="B181" s="96" t="s">
        <v>286</v>
      </c>
      <c r="C181" s="54" t="s">
        <v>149</v>
      </c>
      <c r="D181" s="97" t="s">
        <v>149</v>
      </c>
      <c r="E181" s="97" t="s">
        <v>149</v>
      </c>
      <c r="F181" s="97" t="s">
        <v>149</v>
      </c>
      <c r="G181" s="97" t="s">
        <v>149</v>
      </c>
      <c r="H181" s="97" t="s">
        <v>149</v>
      </c>
      <c r="I181" s="119" t="s">
        <v>149</v>
      </c>
      <c r="J181" s="22"/>
      <c r="K181" s="108"/>
    </row>
    <row r="182" spans="1:11" ht="12">
      <c r="A182" s="128"/>
      <c r="B182" s="96" t="s">
        <v>287</v>
      </c>
      <c r="C182" s="54" t="s">
        <v>142</v>
      </c>
      <c r="D182" s="97" t="s">
        <v>142</v>
      </c>
      <c r="E182" s="97"/>
      <c r="F182" s="97"/>
      <c r="G182" s="97"/>
      <c r="H182" s="97"/>
      <c r="I182" s="119"/>
      <c r="J182" s="22"/>
      <c r="K182" s="108"/>
    </row>
    <row r="183" spans="1:11" ht="12">
      <c r="A183" s="128"/>
      <c r="B183" s="96" t="s">
        <v>288</v>
      </c>
      <c r="C183" s="54" t="s">
        <v>142</v>
      </c>
      <c r="D183" s="97" t="s">
        <v>142</v>
      </c>
      <c r="E183" s="97"/>
      <c r="F183" s="97"/>
      <c r="G183" s="97"/>
      <c r="H183" s="97"/>
      <c r="I183" s="119"/>
      <c r="J183" s="22"/>
      <c r="K183" s="108"/>
    </row>
    <row r="184" spans="1:11" ht="12">
      <c r="A184" s="128"/>
      <c r="B184" s="96" t="s">
        <v>289</v>
      </c>
      <c r="C184" s="54"/>
      <c r="D184" s="97" t="s">
        <v>142</v>
      </c>
      <c r="E184" s="97"/>
      <c r="F184" s="97"/>
      <c r="G184" s="97"/>
      <c r="H184" s="97"/>
      <c r="I184" s="119"/>
      <c r="J184" s="22"/>
      <c r="K184" s="108"/>
    </row>
    <row r="185" spans="1:11" ht="12">
      <c r="A185" s="128"/>
      <c r="B185" s="96" t="s">
        <v>290</v>
      </c>
      <c r="C185" s="54"/>
      <c r="D185" s="97" t="s">
        <v>142</v>
      </c>
      <c r="E185" s="97"/>
      <c r="F185" s="97"/>
      <c r="G185" s="97"/>
      <c r="H185" s="97"/>
      <c r="I185" s="119"/>
      <c r="J185" s="22"/>
      <c r="K185" s="108"/>
    </row>
    <row r="186" spans="1:11" ht="12">
      <c r="A186" s="128"/>
      <c r="B186" s="96" t="s">
        <v>291</v>
      </c>
      <c r="C186" s="54" t="s">
        <v>142</v>
      </c>
      <c r="D186" s="97" t="s">
        <v>142</v>
      </c>
      <c r="E186" s="97"/>
      <c r="F186" s="97"/>
      <c r="G186" s="97"/>
      <c r="H186" s="97"/>
      <c r="I186" s="119"/>
      <c r="J186" s="22"/>
      <c r="K186" s="108"/>
    </row>
    <row r="187" spans="1:11" ht="12">
      <c r="A187" s="128"/>
      <c r="B187" s="96" t="s">
        <v>292</v>
      </c>
      <c r="C187" s="54" t="s">
        <v>142</v>
      </c>
      <c r="D187" s="97" t="s">
        <v>142</v>
      </c>
      <c r="E187" s="97"/>
      <c r="F187" s="97"/>
      <c r="G187" s="97"/>
      <c r="H187" s="97"/>
      <c r="I187" s="119"/>
      <c r="J187" s="22"/>
      <c r="K187" s="108"/>
    </row>
    <row r="188" spans="1:11" ht="12">
      <c r="A188" s="128"/>
      <c r="B188" s="96" t="s">
        <v>293</v>
      </c>
      <c r="C188" s="54" t="s">
        <v>142</v>
      </c>
      <c r="D188" s="97" t="s">
        <v>142</v>
      </c>
      <c r="E188" s="97"/>
      <c r="F188" s="97"/>
      <c r="G188" s="97"/>
      <c r="H188" s="97"/>
      <c r="I188" s="119"/>
      <c r="J188" s="22"/>
      <c r="K188" s="108"/>
    </row>
    <row r="189" spans="1:11" ht="12">
      <c r="A189" s="128"/>
      <c r="B189" s="96" t="s">
        <v>294</v>
      </c>
      <c r="C189" s="54" t="s">
        <v>142</v>
      </c>
      <c r="D189" s="97" t="s">
        <v>142</v>
      </c>
      <c r="E189" s="97"/>
      <c r="F189" s="97"/>
      <c r="G189" s="97"/>
      <c r="H189" s="97"/>
      <c r="I189" s="119"/>
      <c r="J189" s="22"/>
      <c r="K189" s="108"/>
    </row>
    <row r="190" spans="1:11" ht="12">
      <c r="A190" s="128"/>
      <c r="B190" s="96" t="s">
        <v>295</v>
      </c>
      <c r="C190" s="54" t="s">
        <v>142</v>
      </c>
      <c r="D190" s="97" t="s">
        <v>142</v>
      </c>
      <c r="E190" s="97"/>
      <c r="F190" s="97"/>
      <c r="G190" s="97"/>
      <c r="H190" s="97"/>
      <c r="I190" s="119"/>
      <c r="J190" s="22"/>
      <c r="K190" s="108"/>
    </row>
    <row r="191" spans="1:11" ht="12">
      <c r="A191" s="128"/>
      <c r="B191" s="96" t="s">
        <v>296</v>
      </c>
      <c r="C191" s="54" t="s">
        <v>142</v>
      </c>
      <c r="D191" s="97" t="s">
        <v>142</v>
      </c>
      <c r="E191" s="97"/>
      <c r="F191" s="97"/>
      <c r="G191" s="97"/>
      <c r="H191" s="97"/>
      <c r="I191" s="119"/>
      <c r="J191" s="22"/>
      <c r="K191" s="108"/>
    </row>
    <row r="192" spans="1:11" ht="12">
      <c r="A192" s="128"/>
      <c r="B192" s="96" t="s">
        <v>297</v>
      </c>
      <c r="C192" s="54" t="s">
        <v>142</v>
      </c>
      <c r="D192" s="97" t="s">
        <v>142</v>
      </c>
      <c r="E192" s="97"/>
      <c r="F192" s="97"/>
      <c r="G192" s="97"/>
      <c r="H192" s="97"/>
      <c r="I192" s="119"/>
      <c r="J192" s="22"/>
      <c r="K192" s="108"/>
    </row>
    <row r="193" spans="1:11" ht="12">
      <c r="A193" s="128"/>
      <c r="B193" s="96" t="s">
        <v>298</v>
      </c>
      <c r="C193" s="54"/>
      <c r="D193" s="97" t="s">
        <v>142</v>
      </c>
      <c r="E193" s="97"/>
      <c r="F193" s="97"/>
      <c r="G193" s="97"/>
      <c r="H193" s="97"/>
      <c r="I193" s="119"/>
      <c r="J193" s="22"/>
      <c r="K193" s="108"/>
    </row>
    <row r="194" spans="1:11" ht="12">
      <c r="A194" s="128"/>
      <c r="B194" s="168" t="s">
        <v>413</v>
      </c>
      <c r="C194" s="54"/>
      <c r="D194" s="166"/>
      <c r="E194" s="166"/>
      <c r="F194" s="166"/>
      <c r="G194" s="166"/>
      <c r="H194" s="166"/>
      <c r="I194" s="167"/>
      <c r="J194" s="142"/>
      <c r="K194" s="108"/>
    </row>
    <row r="195" spans="1:11" ht="12">
      <c r="A195" s="128"/>
      <c r="B195" s="96" t="s">
        <v>299</v>
      </c>
      <c r="C195" s="54" t="s">
        <v>142</v>
      </c>
      <c r="D195" s="97" t="s">
        <v>142</v>
      </c>
      <c r="E195" s="97"/>
      <c r="F195" s="97"/>
      <c r="G195" s="97"/>
      <c r="H195" s="97"/>
      <c r="I195" s="119"/>
      <c r="J195" s="22"/>
      <c r="K195" s="108"/>
    </row>
    <row r="196" spans="1:11" ht="12">
      <c r="A196" s="128"/>
      <c r="B196" s="96" t="s">
        <v>300</v>
      </c>
      <c r="C196" s="54"/>
      <c r="D196" s="97" t="s">
        <v>142</v>
      </c>
      <c r="E196" s="97"/>
      <c r="F196" s="97"/>
      <c r="G196" s="97"/>
      <c r="H196" s="97"/>
      <c r="I196" s="119"/>
      <c r="J196" s="22"/>
      <c r="K196" s="108"/>
    </row>
    <row r="197" spans="1:11" ht="12">
      <c r="A197" s="128"/>
      <c r="B197" s="96" t="s">
        <v>301</v>
      </c>
      <c r="C197" s="54"/>
      <c r="D197" s="97" t="s">
        <v>142</v>
      </c>
      <c r="E197" s="97"/>
      <c r="F197" s="97"/>
      <c r="G197" s="97"/>
      <c r="H197" s="97"/>
      <c r="I197" s="119"/>
      <c r="J197" s="22"/>
      <c r="K197" s="108"/>
    </row>
    <row r="198" spans="1:11" ht="12">
      <c r="A198" s="128"/>
      <c r="B198" s="96" t="s">
        <v>302</v>
      </c>
      <c r="C198" s="54"/>
      <c r="D198" s="97" t="s">
        <v>142</v>
      </c>
      <c r="E198" s="97"/>
      <c r="F198" s="97"/>
      <c r="G198" s="97"/>
      <c r="H198" s="97"/>
      <c r="I198" s="119"/>
      <c r="J198" s="22"/>
      <c r="K198" s="108"/>
    </row>
    <row r="199" spans="1:11" ht="13.5" customHeight="1" thickBot="1">
      <c r="A199" s="128"/>
      <c r="B199" s="69" t="s">
        <v>303</v>
      </c>
      <c r="C199" s="65" t="s">
        <v>142</v>
      </c>
      <c r="D199" s="41" t="s">
        <v>142</v>
      </c>
      <c r="E199" s="41"/>
      <c r="F199" s="41"/>
      <c r="G199" s="41"/>
      <c r="H199" s="41"/>
      <c r="I199" s="79"/>
      <c r="J199" s="22"/>
      <c r="K199" s="108"/>
    </row>
  </sheetData>
  <mergeCells count="3">
    <mergeCell ref="B4:H4"/>
    <mergeCell ref="B5:H5"/>
    <mergeCell ref="C9:I9"/>
  </mergeCells>
  <pageMargins left="0.7" right="0.7" top="0.75" bottom="0.75" header="0.3" footer="0.3"/>
  <extLst>
    <ext xmlns:x14="http://schemas.microsoft.com/office/spreadsheetml/2009/9/main" uri="{CCE6A557-97BC-4b89-ADB6-D9C93CAAB3DF}">
      <x14:dataValidations xmlns:xm="http://schemas.microsoft.com/office/excel/2006/main" count="1190">
        <x14:dataValidation type="list" errorStyle="warning" allowBlank="1" showErrorMessage="1">
          <x14:formula1>
            <xm:f>'Value Sets'!B20:B27</xm:f>
          </x14:formula1>
          <xm:sqref>H195</xm:sqref>
        </x14:dataValidation>
        <x14:dataValidation type="list" errorStyle="warning" allowBlank="1" showErrorMessage="1">
          <x14:formula1>
            <xm:f>'Value Sets'!B20:B27</xm:f>
          </x14:formula1>
          <xm:sqref>I195</xm:sqref>
        </x14:dataValidation>
        <x14:dataValidation type="list" errorStyle="warning" allowBlank="1" showErrorMessage="1">
          <x14:formula1>
            <xm:f>'Value Sets'!B20:B27</xm:f>
          </x14:formula1>
          <xm:sqref>H196</xm:sqref>
        </x14:dataValidation>
        <x14:dataValidation type="list" errorStyle="warning" allowBlank="1" showErrorMessage="1">
          <x14:formula1>
            <xm:f>'Value Sets'!B20:B27</xm:f>
          </x14:formula1>
          <xm:sqref>I196</xm:sqref>
        </x14:dataValidation>
        <x14:dataValidation type="list" errorStyle="warning" allowBlank="1" showErrorMessage="1">
          <x14:formula1>
            <xm:f>'Value Sets'!B20:B27</xm:f>
          </x14:formula1>
          <xm:sqref>H197</xm:sqref>
        </x14:dataValidation>
        <x14:dataValidation type="list" errorStyle="warning" allowBlank="1" showErrorMessage="1">
          <x14:formula1>
            <xm:f>'Value Sets'!B20:B27</xm:f>
          </x14:formula1>
          <xm:sqref>I197</xm:sqref>
        </x14:dataValidation>
        <x14:dataValidation type="list" errorStyle="warning" allowBlank="1" showErrorMessage="1">
          <x14:formula1>
            <xm:f>'Value Sets'!B20:B27</xm:f>
          </x14:formula1>
          <xm:sqref>H198</xm:sqref>
        </x14:dataValidation>
        <x14:dataValidation type="list" errorStyle="warning" allowBlank="1" showErrorMessage="1">
          <x14:formula1>
            <xm:f>'Value Sets'!B20:B27</xm:f>
          </x14:formula1>
          <xm:sqref>I198</xm:sqref>
        </x14:dataValidation>
        <x14:dataValidation type="list" errorStyle="warning" allowBlank="1" showErrorMessage="1">
          <x14:formula1>
            <xm:f>'Value Sets'!B20:B27</xm:f>
          </x14:formula1>
          <xm:sqref>H199</xm:sqref>
        </x14:dataValidation>
        <x14:dataValidation type="list" errorStyle="warning" allowBlank="1" showErrorMessage="1">
          <x14:formula1>
            <xm:f>'Value Sets'!B20:B27</xm:f>
          </x14:formula1>
          <xm:sqref>I199</xm:sqref>
        </x14:dataValidation>
        <x14:dataValidation type="list" errorStyle="warning" allowBlank="1" showErrorMessage="1">
          <x14:formula1>
            <xm:f>'Value Sets'!B20:B27</xm:f>
          </x14:formula1>
          <xm:sqref>H167</xm:sqref>
        </x14:dataValidation>
        <x14:dataValidation type="list" errorStyle="warning" allowBlank="1" showErrorMessage="1">
          <x14:formula1>
            <xm:f>'Value Sets'!B20:B27</xm:f>
          </x14:formula1>
          <xm:sqref>I167</xm:sqref>
        </x14:dataValidation>
        <x14:dataValidation type="list" errorStyle="warning" allowBlank="1" showErrorMessage="1">
          <x14:formula1>
            <xm:f>'Value Sets'!B20:B27</xm:f>
          </x14:formula1>
          <xm:sqref>H168</xm:sqref>
        </x14:dataValidation>
        <x14:dataValidation type="list" errorStyle="warning" allowBlank="1" showErrorMessage="1">
          <x14:formula1>
            <xm:f>'Value Sets'!B20:B27</xm:f>
          </x14:formula1>
          <xm:sqref>I168</xm:sqref>
        </x14:dataValidation>
        <x14:dataValidation type="list" errorStyle="warning" allowBlank="1" showErrorMessage="1">
          <x14:formula1>
            <xm:f>'Value Sets'!B20:B27</xm:f>
          </x14:formula1>
          <xm:sqref>H169</xm:sqref>
        </x14:dataValidation>
        <x14:dataValidation type="list" errorStyle="warning" allowBlank="1" showErrorMessage="1">
          <x14:formula1>
            <xm:f>'Value Sets'!B20:B27</xm:f>
          </x14:formula1>
          <xm:sqref>I169</xm:sqref>
        </x14:dataValidation>
        <x14:dataValidation type="list" errorStyle="warning" allowBlank="1" showErrorMessage="1">
          <x14:formula1>
            <xm:f>'Value Sets'!B20:B27</xm:f>
          </x14:formula1>
          <xm:sqref>H170</xm:sqref>
        </x14:dataValidation>
        <x14:dataValidation type="list" errorStyle="warning" allowBlank="1" showErrorMessage="1">
          <x14:formula1>
            <xm:f>'Value Sets'!B20:B27</xm:f>
          </x14:formula1>
          <xm:sqref>I170</xm:sqref>
        </x14:dataValidation>
        <x14:dataValidation type="list" errorStyle="warning" allowBlank="1" showErrorMessage="1">
          <x14:formula1>
            <xm:f>'Value Sets'!B20:B27</xm:f>
          </x14:formula1>
          <xm:sqref>H171</xm:sqref>
        </x14:dataValidation>
        <x14:dataValidation type="list" errorStyle="warning" allowBlank="1" showErrorMessage="1">
          <x14:formula1>
            <xm:f>'Value Sets'!B20:B27</xm:f>
          </x14:formula1>
          <xm:sqref>I171</xm:sqref>
        </x14:dataValidation>
        <x14:dataValidation type="list" errorStyle="warning" allowBlank="1" showErrorMessage="1">
          <x14:formula1>
            <xm:f>'Value Sets'!B20:B27</xm:f>
          </x14:formula1>
          <xm:sqref>H172</xm:sqref>
        </x14:dataValidation>
        <x14:dataValidation type="list" errorStyle="warning" allowBlank="1" showErrorMessage="1">
          <x14:formula1>
            <xm:f>'Value Sets'!B20:B27</xm:f>
          </x14:formula1>
          <xm:sqref>I172</xm:sqref>
        </x14:dataValidation>
        <x14:dataValidation type="list" errorStyle="warning" allowBlank="1" showErrorMessage="1">
          <x14:formula1>
            <xm:f>'Value Sets'!B20:B27</xm:f>
          </x14:formula1>
          <xm:sqref>H173</xm:sqref>
        </x14:dataValidation>
        <x14:dataValidation type="list" errorStyle="warning" allowBlank="1" showErrorMessage="1">
          <x14:formula1>
            <xm:f>'Value Sets'!B20:B27</xm:f>
          </x14:formula1>
          <xm:sqref>I173</xm:sqref>
        </x14:dataValidation>
        <x14:dataValidation type="list" errorStyle="warning" allowBlank="1" showErrorMessage="1">
          <x14:formula1>
            <xm:f>'Value Sets'!B20:B27</xm:f>
          </x14:formula1>
          <xm:sqref>H174</xm:sqref>
        </x14:dataValidation>
        <x14:dataValidation type="list" errorStyle="warning" allowBlank="1" showErrorMessage="1">
          <x14:formula1>
            <xm:f>'Value Sets'!B20:B27</xm:f>
          </x14:formula1>
          <xm:sqref>I174</xm:sqref>
        </x14:dataValidation>
        <x14:dataValidation type="list" errorStyle="warning" allowBlank="1" showErrorMessage="1">
          <x14:formula1>
            <xm:f>'Value Sets'!B20:B27</xm:f>
          </x14:formula1>
          <xm:sqref>H175</xm:sqref>
        </x14:dataValidation>
        <x14:dataValidation type="list" errorStyle="warning" allowBlank="1" showErrorMessage="1">
          <x14:formula1>
            <xm:f>'Value Sets'!B20:B27</xm:f>
          </x14:formula1>
          <xm:sqref>I175</xm:sqref>
        </x14:dataValidation>
        <x14:dataValidation type="list" errorStyle="warning" allowBlank="1" showErrorMessage="1">
          <x14:formula1>
            <xm:f>'Value Sets'!B20:B27</xm:f>
          </x14:formula1>
          <xm:sqref>H176</xm:sqref>
        </x14:dataValidation>
        <x14:dataValidation type="list" errorStyle="warning" allowBlank="1" showErrorMessage="1">
          <x14:formula1>
            <xm:f>'Value Sets'!B20:B27</xm:f>
          </x14:formula1>
          <xm:sqref>I176</xm:sqref>
        </x14:dataValidation>
        <x14:dataValidation type="list" errorStyle="warning" allowBlank="1" showErrorMessage="1">
          <x14:formula1>
            <xm:f>'Value Sets'!B20:B27</xm:f>
          </x14:formula1>
          <xm:sqref>H177</xm:sqref>
        </x14:dataValidation>
        <x14:dataValidation type="list" errorStyle="warning" allowBlank="1" showErrorMessage="1">
          <x14:formula1>
            <xm:f>'Value Sets'!B20:B27</xm:f>
          </x14:formula1>
          <xm:sqref>I177</xm:sqref>
        </x14:dataValidation>
        <x14:dataValidation type="list" errorStyle="warning" allowBlank="1" showErrorMessage="1">
          <x14:formula1>
            <xm:f>'Value Sets'!B20:B27</xm:f>
          </x14:formula1>
          <xm:sqref>H178</xm:sqref>
        </x14:dataValidation>
        <x14:dataValidation type="list" errorStyle="warning" allowBlank="1" showErrorMessage="1">
          <x14:formula1>
            <xm:f>'Value Sets'!B20:B27</xm:f>
          </x14:formula1>
          <xm:sqref>I178</xm:sqref>
        </x14:dataValidation>
        <x14:dataValidation type="list" errorStyle="warning" allowBlank="1" showErrorMessage="1">
          <x14:formula1>
            <xm:f>'Value Sets'!B20:B27</xm:f>
          </x14:formula1>
          <xm:sqref>H179</xm:sqref>
        </x14:dataValidation>
        <x14:dataValidation type="list" errorStyle="warning" allowBlank="1" showErrorMessage="1">
          <x14:formula1>
            <xm:f>'Value Sets'!B20:B27</xm:f>
          </x14:formula1>
          <xm:sqref>I179</xm:sqref>
        </x14:dataValidation>
        <x14:dataValidation type="list" errorStyle="warning" allowBlank="1" showErrorMessage="1">
          <x14:formula1>
            <xm:f>'Value Sets'!B20:B27</xm:f>
          </x14:formula1>
          <xm:sqref>H180</xm:sqref>
        </x14:dataValidation>
        <x14:dataValidation type="list" errorStyle="warning" allowBlank="1" showErrorMessage="1">
          <x14:formula1>
            <xm:f>'Value Sets'!B20:B27</xm:f>
          </x14:formula1>
          <xm:sqref>I180</xm:sqref>
        </x14:dataValidation>
        <x14:dataValidation type="list" errorStyle="warning" allowBlank="1" showErrorMessage="1">
          <x14:formula1>
            <xm:f>'Value Sets'!B20:B27</xm:f>
          </x14:formula1>
          <xm:sqref>H181</xm:sqref>
        </x14:dataValidation>
        <x14:dataValidation type="list" errorStyle="warning" allowBlank="1" showErrorMessage="1">
          <x14:formula1>
            <xm:f>'Value Sets'!B20:B27</xm:f>
          </x14:formula1>
          <xm:sqref>I181</xm:sqref>
        </x14:dataValidation>
        <x14:dataValidation type="list" errorStyle="warning" allowBlank="1" showErrorMessage="1">
          <x14:formula1>
            <xm:f>'Value Sets'!B20:B27</xm:f>
          </x14:formula1>
          <xm:sqref>H182</xm:sqref>
        </x14:dataValidation>
        <x14:dataValidation type="list" errorStyle="warning" allowBlank="1" showErrorMessage="1">
          <x14:formula1>
            <xm:f>'Value Sets'!B20:B27</xm:f>
          </x14:formula1>
          <xm:sqref>I182</xm:sqref>
        </x14:dataValidation>
        <x14:dataValidation type="list" errorStyle="warning" allowBlank="1" showErrorMessage="1">
          <x14:formula1>
            <xm:f>'Value Sets'!B20:B27</xm:f>
          </x14:formula1>
          <xm:sqref>H183</xm:sqref>
        </x14:dataValidation>
        <x14:dataValidation type="list" errorStyle="warning" allowBlank="1" showErrorMessage="1">
          <x14:formula1>
            <xm:f>'Value Sets'!B20:B27</xm:f>
          </x14:formula1>
          <xm:sqref>I183</xm:sqref>
        </x14:dataValidation>
        <x14:dataValidation type="list" errorStyle="warning" allowBlank="1" showErrorMessage="1">
          <x14:formula1>
            <xm:f>'Value Sets'!B20:B27</xm:f>
          </x14:formula1>
          <xm:sqref>H184</xm:sqref>
        </x14:dataValidation>
        <x14:dataValidation type="list" errorStyle="warning" allowBlank="1" showErrorMessage="1">
          <x14:formula1>
            <xm:f>'Value Sets'!B20:B27</xm:f>
          </x14:formula1>
          <xm:sqref>I184</xm:sqref>
        </x14:dataValidation>
        <x14:dataValidation type="list" errorStyle="warning" allowBlank="1" showErrorMessage="1">
          <x14:formula1>
            <xm:f>'Value Sets'!B20:B27</xm:f>
          </x14:formula1>
          <xm:sqref>H185</xm:sqref>
        </x14:dataValidation>
        <x14:dataValidation type="list" errorStyle="warning" allowBlank="1" showErrorMessage="1">
          <x14:formula1>
            <xm:f>'Value Sets'!B20:B27</xm:f>
          </x14:formula1>
          <xm:sqref>I185</xm:sqref>
        </x14:dataValidation>
        <x14:dataValidation type="list" errorStyle="warning" allowBlank="1" showErrorMessage="1">
          <x14:formula1>
            <xm:f>'Value Sets'!B20:B27</xm:f>
          </x14:formula1>
          <xm:sqref>H186</xm:sqref>
        </x14:dataValidation>
        <x14:dataValidation type="list" errorStyle="warning" allowBlank="1" showErrorMessage="1">
          <x14:formula1>
            <xm:f>'Value Sets'!B20:B27</xm:f>
          </x14:formula1>
          <xm:sqref>I186</xm:sqref>
        </x14:dataValidation>
        <x14:dataValidation type="list" errorStyle="warning" allowBlank="1" showErrorMessage="1">
          <x14:formula1>
            <xm:f>'Value Sets'!B20:B27</xm:f>
          </x14:formula1>
          <xm:sqref>H187</xm:sqref>
        </x14:dataValidation>
        <x14:dataValidation type="list" errorStyle="warning" allowBlank="1" showErrorMessage="1">
          <x14:formula1>
            <xm:f>'Value Sets'!B20:B27</xm:f>
          </x14:formula1>
          <xm:sqref>I187</xm:sqref>
        </x14:dataValidation>
        <x14:dataValidation type="list" errorStyle="warning" allowBlank="1" showErrorMessage="1">
          <x14:formula1>
            <xm:f>'Value Sets'!B20:B27</xm:f>
          </x14:formula1>
          <xm:sqref>H188</xm:sqref>
        </x14:dataValidation>
        <x14:dataValidation type="list" errorStyle="warning" allowBlank="1" showErrorMessage="1">
          <x14:formula1>
            <xm:f>'Value Sets'!B20:B27</xm:f>
          </x14:formula1>
          <xm:sqref>I188</xm:sqref>
        </x14:dataValidation>
        <x14:dataValidation type="list" errorStyle="warning" allowBlank="1" showErrorMessage="1">
          <x14:formula1>
            <xm:f>'Value Sets'!B20:B27</xm:f>
          </x14:formula1>
          <xm:sqref>H189</xm:sqref>
        </x14:dataValidation>
        <x14:dataValidation type="list" errorStyle="warning" allowBlank="1" showErrorMessage="1">
          <x14:formula1>
            <xm:f>'Value Sets'!B20:B27</xm:f>
          </x14:formula1>
          <xm:sqref>I189</xm:sqref>
        </x14:dataValidation>
        <x14:dataValidation type="list" errorStyle="warning" allowBlank="1" showErrorMessage="1">
          <x14:formula1>
            <xm:f>'Value Sets'!B20:B27</xm:f>
          </x14:formula1>
          <xm:sqref>H190</xm:sqref>
        </x14:dataValidation>
        <x14:dataValidation type="list" errorStyle="warning" allowBlank="1" showErrorMessage="1">
          <x14:formula1>
            <xm:f>'Value Sets'!B20:B27</xm:f>
          </x14:formula1>
          <xm:sqref>I190</xm:sqref>
        </x14:dataValidation>
        <x14:dataValidation type="list" errorStyle="warning" allowBlank="1" showErrorMessage="1">
          <x14:formula1>
            <xm:f>'Value Sets'!B20:B27</xm:f>
          </x14:formula1>
          <xm:sqref>H191</xm:sqref>
        </x14:dataValidation>
        <x14:dataValidation type="list" errorStyle="warning" allowBlank="1" showErrorMessage="1">
          <x14:formula1>
            <xm:f>'Value Sets'!B20:B27</xm:f>
          </x14:formula1>
          <xm:sqref>I191</xm:sqref>
        </x14:dataValidation>
        <x14:dataValidation type="list" errorStyle="warning" allowBlank="1" showErrorMessage="1">
          <x14:formula1>
            <xm:f>'Value Sets'!B20:B27</xm:f>
          </x14:formula1>
          <xm:sqref>H192</xm:sqref>
        </x14:dataValidation>
        <x14:dataValidation type="list" errorStyle="warning" allowBlank="1" showErrorMessage="1">
          <x14:formula1>
            <xm:f>'Value Sets'!B20:B27</xm:f>
          </x14:formula1>
          <xm:sqref>I192</xm:sqref>
        </x14:dataValidation>
        <x14:dataValidation type="list" errorStyle="warning" allowBlank="1" showErrorMessage="1">
          <x14:formula1>
            <xm:f>'Value Sets'!B20:B27</xm:f>
          </x14:formula1>
          <xm:sqref>H193:H194</xm:sqref>
        </x14:dataValidation>
        <x14:dataValidation type="list" errorStyle="warning" allowBlank="1" showErrorMessage="1">
          <x14:formula1>
            <xm:f>'Value Sets'!B20:B27</xm:f>
          </x14:formula1>
          <xm:sqref>I193:I194</xm:sqref>
        </x14:dataValidation>
        <x14:dataValidation type="list" errorStyle="warning" allowBlank="1" showErrorMessage="1">
          <x14:formula1>
            <xm:f>'Value Sets'!B20:B27</xm:f>
          </x14:formula1>
          <xm:sqref>H156</xm:sqref>
        </x14:dataValidation>
        <x14:dataValidation type="list" errorStyle="warning" allowBlank="1" showErrorMessage="1">
          <x14:formula1>
            <xm:f>'Value Sets'!B20:B27</xm:f>
          </x14:formula1>
          <xm:sqref>I156</xm:sqref>
        </x14:dataValidation>
        <x14:dataValidation type="list" errorStyle="warning" allowBlank="1" showErrorMessage="1">
          <x14:formula1>
            <xm:f>'Value Sets'!B20:B27</xm:f>
          </x14:formula1>
          <xm:sqref>H157</xm:sqref>
        </x14:dataValidation>
        <x14:dataValidation type="list" errorStyle="warning" allowBlank="1" showErrorMessage="1">
          <x14:formula1>
            <xm:f>'Value Sets'!B20:B27</xm:f>
          </x14:formula1>
          <xm:sqref>I157</xm:sqref>
        </x14:dataValidation>
        <x14:dataValidation type="list" errorStyle="warning" allowBlank="1" showErrorMessage="1">
          <x14:formula1>
            <xm:f>'Value Sets'!B20:B27</xm:f>
          </x14:formula1>
          <xm:sqref>H158</xm:sqref>
        </x14:dataValidation>
        <x14:dataValidation type="list" errorStyle="warning" allowBlank="1" showErrorMessage="1">
          <x14:formula1>
            <xm:f>'Value Sets'!B20:B27</xm:f>
          </x14:formula1>
          <xm:sqref>I158</xm:sqref>
        </x14:dataValidation>
        <x14:dataValidation type="list" errorStyle="warning" allowBlank="1" showErrorMessage="1">
          <x14:formula1>
            <xm:f>'Value Sets'!B20:B27</xm:f>
          </x14:formula1>
          <xm:sqref>H159</xm:sqref>
        </x14:dataValidation>
        <x14:dataValidation type="list" errorStyle="warning" allowBlank="1" showErrorMessage="1">
          <x14:formula1>
            <xm:f>'Value Sets'!B20:B27</xm:f>
          </x14:formula1>
          <xm:sqref>I159</xm:sqref>
        </x14:dataValidation>
        <x14:dataValidation type="list" errorStyle="warning" allowBlank="1" showErrorMessage="1">
          <x14:formula1>
            <xm:f>'Value Sets'!B20:B27</xm:f>
          </x14:formula1>
          <xm:sqref>H160:H166</xm:sqref>
        </x14:dataValidation>
        <x14:dataValidation type="list" errorStyle="warning" allowBlank="1" showErrorMessage="1">
          <x14:formula1>
            <xm:f>'Value Sets'!B20:B27</xm:f>
          </x14:formula1>
          <xm:sqref>I160:I166</xm:sqref>
        </x14:dataValidation>
        <x14:dataValidation type="list" errorStyle="warning" allowBlank="1" showErrorMessage="1">
          <x14:formula1>
            <xm:f>'Value Sets'!B20:B27</xm:f>
          </x14:formula1>
          <xm:sqref>H149</xm:sqref>
        </x14:dataValidation>
        <x14:dataValidation type="list" errorStyle="warning" allowBlank="1" showErrorMessage="1">
          <x14:formula1>
            <xm:f>'Value Sets'!B20:B27</xm:f>
          </x14:formula1>
          <xm:sqref>I149</xm:sqref>
        </x14:dataValidation>
        <x14:dataValidation type="list" errorStyle="warning" allowBlank="1" showErrorMessage="1">
          <x14:formula1>
            <xm:f>'Value Sets'!B20:B27</xm:f>
          </x14:formula1>
          <xm:sqref>H150</xm:sqref>
        </x14:dataValidation>
        <x14:dataValidation type="list" errorStyle="warning" allowBlank="1" showErrorMessage="1">
          <x14:formula1>
            <xm:f>'Value Sets'!B20:B27</xm:f>
          </x14:formula1>
          <xm:sqref>I150</xm:sqref>
        </x14:dataValidation>
        <x14:dataValidation type="list" errorStyle="warning" allowBlank="1" showErrorMessage="1">
          <x14:formula1>
            <xm:f>'Value Sets'!B20:B27</xm:f>
          </x14:formula1>
          <xm:sqref>H151</xm:sqref>
        </x14:dataValidation>
        <x14:dataValidation type="list" errorStyle="warning" allowBlank="1" showErrorMessage="1">
          <x14:formula1>
            <xm:f>'Value Sets'!B20:B27</xm:f>
          </x14:formula1>
          <xm:sqref>I151</xm:sqref>
        </x14:dataValidation>
        <x14:dataValidation type="list" errorStyle="warning" allowBlank="1" showErrorMessage="1">
          <x14:formula1>
            <xm:f>'Value Sets'!B20:B27</xm:f>
          </x14:formula1>
          <xm:sqref>H152</xm:sqref>
        </x14:dataValidation>
        <x14:dataValidation type="list" errorStyle="warning" allowBlank="1" showErrorMessage="1">
          <x14:formula1>
            <xm:f>'Value Sets'!B20:B27</xm:f>
          </x14:formula1>
          <xm:sqref>I152</xm:sqref>
        </x14:dataValidation>
        <x14:dataValidation type="list" errorStyle="warning" allowBlank="1" showErrorMessage="1">
          <x14:formula1>
            <xm:f>'Value Sets'!B20:B27</xm:f>
          </x14:formula1>
          <xm:sqref>H153</xm:sqref>
        </x14:dataValidation>
        <x14:dataValidation type="list" errorStyle="warning" allowBlank="1" showErrorMessage="1">
          <x14:formula1>
            <xm:f>'Value Sets'!B20:B27</xm:f>
          </x14:formula1>
          <xm:sqref>I153</xm:sqref>
        </x14:dataValidation>
        <x14:dataValidation type="list" errorStyle="warning" allowBlank="1" showErrorMessage="1">
          <x14:formula1>
            <xm:f>'Value Sets'!B20:B27</xm:f>
          </x14:formula1>
          <xm:sqref>H154:H155</xm:sqref>
        </x14:dataValidation>
        <x14:dataValidation type="list" errorStyle="warning" allowBlank="1" showErrorMessage="1">
          <x14:formula1>
            <xm:f>'Value Sets'!B20:B27</xm:f>
          </x14:formula1>
          <xm:sqref>I154:I155</xm:sqref>
        </x14:dataValidation>
        <x14:dataValidation type="list" errorStyle="warning" allowBlank="1" showErrorMessage="1">
          <x14:formula1>
            <xm:f>'Value Sets'!B20:B27</xm:f>
          </x14:formula1>
          <xm:sqref>H141</xm:sqref>
        </x14:dataValidation>
        <x14:dataValidation type="list" errorStyle="warning" allowBlank="1" showErrorMessage="1">
          <x14:formula1>
            <xm:f>'Value Sets'!B20:B27</xm:f>
          </x14:formula1>
          <xm:sqref>I141</xm:sqref>
        </x14:dataValidation>
        <x14:dataValidation type="list" errorStyle="warning" allowBlank="1" showErrorMessage="1">
          <x14:formula1>
            <xm:f>'Value Sets'!B20:B27</xm:f>
          </x14:formula1>
          <xm:sqref>H142</xm:sqref>
        </x14:dataValidation>
        <x14:dataValidation type="list" errorStyle="warning" allowBlank="1" showErrorMessage="1">
          <x14:formula1>
            <xm:f>'Value Sets'!B20:B27</xm:f>
          </x14:formula1>
          <xm:sqref>I142</xm:sqref>
        </x14:dataValidation>
        <x14:dataValidation type="list" errorStyle="warning" allowBlank="1" showErrorMessage="1">
          <x14:formula1>
            <xm:f>'Value Sets'!B20:B27</xm:f>
          </x14:formula1>
          <xm:sqref>H143</xm:sqref>
        </x14:dataValidation>
        <x14:dataValidation type="list" errorStyle="warning" allowBlank="1" showErrorMessage="1">
          <x14:formula1>
            <xm:f>'Value Sets'!B20:B27</xm:f>
          </x14:formula1>
          <xm:sqref>I143</xm:sqref>
        </x14:dataValidation>
        <x14:dataValidation type="list" errorStyle="warning" allowBlank="1" showErrorMessage="1">
          <x14:formula1>
            <xm:f>'Value Sets'!B20:B27</xm:f>
          </x14:formula1>
          <xm:sqref>H144</xm:sqref>
        </x14:dataValidation>
        <x14:dataValidation type="list" errorStyle="warning" allowBlank="1" showErrorMessage="1">
          <x14:formula1>
            <xm:f>'Value Sets'!B20:B27</xm:f>
          </x14:formula1>
          <xm:sqref>I144</xm:sqref>
        </x14:dataValidation>
        <x14:dataValidation type="list" errorStyle="warning" allowBlank="1" showErrorMessage="1">
          <x14:formula1>
            <xm:f>'Value Sets'!B20:B27</xm:f>
          </x14:formula1>
          <xm:sqref>H145</xm:sqref>
        </x14:dataValidation>
        <x14:dataValidation type="list" errorStyle="warning" allowBlank="1" showErrorMessage="1">
          <x14:formula1>
            <xm:f>'Value Sets'!B20:B27</xm:f>
          </x14:formula1>
          <xm:sqref>I145</xm:sqref>
        </x14:dataValidation>
        <x14:dataValidation type="list" errorStyle="warning" allowBlank="1" showErrorMessage="1">
          <x14:formula1>
            <xm:f>'Value Sets'!B20:B27</xm:f>
          </x14:formula1>
          <xm:sqref>H146</xm:sqref>
        </x14:dataValidation>
        <x14:dataValidation type="list" errorStyle="warning" allowBlank="1" showErrorMessage="1">
          <x14:formula1>
            <xm:f>'Value Sets'!B20:B27</xm:f>
          </x14:formula1>
          <xm:sqref>I146</xm:sqref>
        </x14:dataValidation>
        <x14:dataValidation type="list" errorStyle="warning" allowBlank="1" showErrorMessage="1">
          <x14:formula1>
            <xm:f>'Value Sets'!B20:B27</xm:f>
          </x14:formula1>
          <xm:sqref>H147:H148</xm:sqref>
        </x14:dataValidation>
        <x14:dataValidation type="list" errorStyle="warning" allowBlank="1" showErrorMessage="1">
          <x14:formula1>
            <xm:f>'Value Sets'!B20:B27</xm:f>
          </x14:formula1>
          <xm:sqref>I147:I148</xm:sqref>
        </x14:dataValidation>
        <x14:dataValidation type="list" errorStyle="warning" allowBlank="1" showErrorMessage="1">
          <x14:formula1>
            <xm:f>'Value Sets'!B20:B27</xm:f>
          </x14:formula1>
          <xm:sqref>H132</xm:sqref>
        </x14:dataValidation>
        <x14:dataValidation type="list" errorStyle="warning" allowBlank="1" showErrorMessage="1">
          <x14:formula1>
            <xm:f>'Value Sets'!B20:B27</xm:f>
          </x14:formula1>
          <xm:sqref>I132</xm:sqref>
        </x14:dataValidation>
        <x14:dataValidation type="list" errorStyle="warning" allowBlank="1" showErrorMessage="1">
          <x14:formula1>
            <xm:f>'Value Sets'!B20:B27</xm:f>
          </x14:formula1>
          <xm:sqref>H133</xm:sqref>
        </x14:dataValidation>
        <x14:dataValidation type="list" errorStyle="warning" allowBlank="1" showErrorMessage="1">
          <x14:formula1>
            <xm:f>'Value Sets'!B20:B27</xm:f>
          </x14:formula1>
          <xm:sqref>I133</xm:sqref>
        </x14:dataValidation>
        <x14:dataValidation type="list" errorStyle="warning" allowBlank="1" showErrorMessage="1">
          <x14:formula1>
            <xm:f>'Value Sets'!B20:B27</xm:f>
          </x14:formula1>
          <xm:sqref>H134</xm:sqref>
        </x14:dataValidation>
        <x14:dataValidation type="list" errorStyle="warning" allowBlank="1" showErrorMessage="1">
          <x14:formula1>
            <xm:f>'Value Sets'!B20:B27</xm:f>
          </x14:formula1>
          <xm:sqref>I134</xm:sqref>
        </x14:dataValidation>
        <x14:dataValidation type="list" errorStyle="warning" allowBlank="1" showErrorMessage="1">
          <x14:formula1>
            <xm:f>'Value Sets'!B20:B27</xm:f>
          </x14:formula1>
          <xm:sqref>H135</xm:sqref>
        </x14:dataValidation>
        <x14:dataValidation type="list" errorStyle="warning" allowBlank="1" showErrorMessage="1">
          <x14:formula1>
            <xm:f>'Value Sets'!B20:B27</xm:f>
          </x14:formula1>
          <xm:sqref>I135</xm:sqref>
        </x14:dataValidation>
        <x14:dataValidation type="list" errorStyle="warning" allowBlank="1" showErrorMessage="1">
          <x14:formula1>
            <xm:f>'Value Sets'!B20:B27</xm:f>
          </x14:formula1>
          <xm:sqref>H136</xm:sqref>
        </x14:dataValidation>
        <x14:dataValidation type="list" errorStyle="warning" allowBlank="1" showErrorMessage="1">
          <x14:formula1>
            <xm:f>'Value Sets'!B20:B27</xm:f>
          </x14:formula1>
          <xm:sqref>I136</xm:sqref>
        </x14:dataValidation>
        <x14:dataValidation type="list" errorStyle="warning" allowBlank="1" showErrorMessage="1">
          <x14:formula1>
            <xm:f>'Value Sets'!B20:B27</xm:f>
          </x14:formula1>
          <xm:sqref>H137</xm:sqref>
        </x14:dataValidation>
        <x14:dataValidation type="list" errorStyle="warning" allowBlank="1" showErrorMessage="1">
          <x14:formula1>
            <xm:f>'Value Sets'!B20:B27</xm:f>
          </x14:formula1>
          <xm:sqref>I137</xm:sqref>
        </x14:dataValidation>
        <x14:dataValidation type="list" errorStyle="warning" allowBlank="1" showErrorMessage="1">
          <x14:formula1>
            <xm:f>'Value Sets'!B20:B27</xm:f>
          </x14:formula1>
          <xm:sqref>H138</xm:sqref>
        </x14:dataValidation>
        <x14:dataValidation type="list" errorStyle="warning" allowBlank="1" showErrorMessage="1">
          <x14:formula1>
            <xm:f>'Value Sets'!B20:B27</xm:f>
          </x14:formula1>
          <xm:sqref>I138</xm:sqref>
        </x14:dataValidation>
        <x14:dataValidation type="list" errorStyle="warning" allowBlank="1" showErrorMessage="1">
          <x14:formula1>
            <xm:f>'Value Sets'!B20:B27</xm:f>
          </x14:formula1>
          <xm:sqref>H139:H140</xm:sqref>
        </x14:dataValidation>
        <x14:dataValidation type="list" errorStyle="warning" allowBlank="1" showErrorMessage="1">
          <x14:formula1>
            <xm:f>'Value Sets'!B20:B27</xm:f>
          </x14:formula1>
          <xm:sqref>I139:I140</xm:sqref>
        </x14:dataValidation>
        <x14:dataValidation type="list" errorStyle="warning" allowBlank="1" showErrorMessage="1">
          <x14:formula1>
            <xm:f>'Value Sets'!B20:B27</xm:f>
          </x14:formula1>
          <xm:sqref>H122</xm:sqref>
        </x14:dataValidation>
        <x14:dataValidation type="list" errorStyle="warning" allowBlank="1" showErrorMessage="1">
          <x14:formula1>
            <xm:f>'Value Sets'!B20:B27</xm:f>
          </x14:formula1>
          <xm:sqref>I122</xm:sqref>
        </x14:dataValidation>
        <x14:dataValidation type="list" errorStyle="warning" allowBlank="1" showErrorMessage="1">
          <x14:formula1>
            <xm:f>'Value Sets'!B20:B27</xm:f>
          </x14:formula1>
          <xm:sqref>H123</xm:sqref>
        </x14:dataValidation>
        <x14:dataValidation type="list" errorStyle="warning" allowBlank="1" showErrorMessage="1">
          <x14:formula1>
            <xm:f>'Value Sets'!B20:B27</xm:f>
          </x14:formula1>
          <xm:sqref>I123</xm:sqref>
        </x14:dataValidation>
        <x14:dataValidation type="list" errorStyle="warning" allowBlank="1" showErrorMessage="1">
          <x14:formula1>
            <xm:f>'Value Sets'!B20:B27</xm:f>
          </x14:formula1>
          <xm:sqref>H124</xm:sqref>
        </x14:dataValidation>
        <x14:dataValidation type="list" errorStyle="warning" allowBlank="1" showErrorMessage="1">
          <x14:formula1>
            <xm:f>'Value Sets'!B20:B27</xm:f>
          </x14:formula1>
          <xm:sqref>I124</xm:sqref>
        </x14:dataValidation>
        <x14:dataValidation type="list" errorStyle="warning" allowBlank="1" showErrorMessage="1">
          <x14:formula1>
            <xm:f>'Value Sets'!B20:B27</xm:f>
          </x14:formula1>
          <xm:sqref>H125</xm:sqref>
        </x14:dataValidation>
        <x14:dataValidation type="list" errorStyle="warning" allowBlank="1" showErrorMessage="1">
          <x14:formula1>
            <xm:f>'Value Sets'!B20:B27</xm:f>
          </x14:formula1>
          <xm:sqref>I125</xm:sqref>
        </x14:dataValidation>
        <x14:dataValidation type="list" errorStyle="warning" allowBlank="1" showErrorMessage="1">
          <x14:formula1>
            <xm:f>'Value Sets'!B20:B27</xm:f>
          </x14:formula1>
          <xm:sqref>H126</xm:sqref>
        </x14:dataValidation>
        <x14:dataValidation type="list" errorStyle="warning" allowBlank="1" showErrorMessage="1">
          <x14:formula1>
            <xm:f>'Value Sets'!B20:B27</xm:f>
          </x14:formula1>
          <xm:sqref>I126</xm:sqref>
        </x14:dataValidation>
        <x14:dataValidation type="list" errorStyle="warning" allowBlank="1" showErrorMessage="1">
          <x14:formula1>
            <xm:f>'Value Sets'!B20:B27</xm:f>
          </x14:formula1>
          <xm:sqref>H127</xm:sqref>
        </x14:dataValidation>
        <x14:dataValidation type="list" errorStyle="warning" allowBlank="1" showErrorMessage="1">
          <x14:formula1>
            <xm:f>'Value Sets'!B20:B27</xm:f>
          </x14:formula1>
          <xm:sqref>I127</xm:sqref>
        </x14:dataValidation>
        <x14:dataValidation type="list" errorStyle="warning" allowBlank="1" showErrorMessage="1">
          <x14:formula1>
            <xm:f>'Value Sets'!B20:B27</xm:f>
          </x14:formula1>
          <xm:sqref>H128</xm:sqref>
        </x14:dataValidation>
        <x14:dataValidation type="list" errorStyle="warning" allowBlank="1" showErrorMessage="1">
          <x14:formula1>
            <xm:f>'Value Sets'!B20:B27</xm:f>
          </x14:formula1>
          <xm:sqref>I128</xm:sqref>
        </x14:dataValidation>
        <x14:dataValidation type="list" errorStyle="warning" allowBlank="1" showErrorMessage="1">
          <x14:formula1>
            <xm:f>'Value Sets'!B20:B27</xm:f>
          </x14:formula1>
          <xm:sqref>H129</xm:sqref>
        </x14:dataValidation>
        <x14:dataValidation type="list" errorStyle="warning" allowBlank="1" showErrorMessage="1">
          <x14:formula1>
            <xm:f>'Value Sets'!B20:B27</xm:f>
          </x14:formula1>
          <xm:sqref>I129</xm:sqref>
        </x14:dataValidation>
        <x14:dataValidation type="list" errorStyle="warning" allowBlank="1" showErrorMessage="1">
          <x14:formula1>
            <xm:f>'Value Sets'!B20:B27</xm:f>
          </x14:formula1>
          <xm:sqref>H130:H131</xm:sqref>
        </x14:dataValidation>
        <x14:dataValidation type="list" errorStyle="warning" allowBlank="1" showErrorMessage="1">
          <x14:formula1>
            <xm:f>'Value Sets'!B20:B27</xm:f>
          </x14:formula1>
          <xm:sqref>I130:I131</xm:sqref>
        </x14:dataValidation>
        <x14:dataValidation type="list" errorStyle="warning" allowBlank="1" showErrorMessage="1">
          <x14:formula1>
            <xm:f>'Value Sets'!B20:B27</xm:f>
          </x14:formula1>
          <xm:sqref>H111</xm:sqref>
        </x14:dataValidation>
        <x14:dataValidation type="list" errorStyle="warning" allowBlank="1" showErrorMessage="1">
          <x14:formula1>
            <xm:f>'Value Sets'!B20:B27</xm:f>
          </x14:formula1>
          <xm:sqref>I111</xm:sqref>
        </x14:dataValidation>
        <x14:dataValidation type="list" errorStyle="warning" allowBlank="1" showErrorMessage="1">
          <x14:formula1>
            <xm:f>'Value Sets'!B20:B27</xm:f>
          </x14:formula1>
          <xm:sqref>H112</xm:sqref>
        </x14:dataValidation>
        <x14:dataValidation type="list" errorStyle="warning" allowBlank="1" showErrorMessage="1">
          <x14:formula1>
            <xm:f>'Value Sets'!B20:B27</xm:f>
          </x14:formula1>
          <xm:sqref>I112</xm:sqref>
        </x14:dataValidation>
        <x14:dataValidation type="list" errorStyle="warning" allowBlank="1" showErrorMessage="1">
          <x14:formula1>
            <xm:f>'Value Sets'!B20:B27</xm:f>
          </x14:formula1>
          <xm:sqref>H113</xm:sqref>
        </x14:dataValidation>
        <x14:dataValidation type="list" errorStyle="warning" allowBlank="1" showErrorMessage="1">
          <x14:formula1>
            <xm:f>'Value Sets'!B20:B27</xm:f>
          </x14:formula1>
          <xm:sqref>I113</xm:sqref>
        </x14:dataValidation>
        <x14:dataValidation type="list" errorStyle="warning" allowBlank="1" showErrorMessage="1">
          <x14:formula1>
            <xm:f>'Value Sets'!B20:B27</xm:f>
          </x14:formula1>
          <xm:sqref>H114</xm:sqref>
        </x14:dataValidation>
        <x14:dataValidation type="list" errorStyle="warning" allowBlank="1" showErrorMessage="1">
          <x14:formula1>
            <xm:f>'Value Sets'!B20:B27</xm:f>
          </x14:formula1>
          <xm:sqref>I114</xm:sqref>
        </x14:dataValidation>
        <x14:dataValidation type="list" errorStyle="warning" allowBlank="1" showErrorMessage="1">
          <x14:formula1>
            <xm:f>'Value Sets'!B20:B27</xm:f>
          </x14:formula1>
          <xm:sqref>H115</xm:sqref>
        </x14:dataValidation>
        <x14:dataValidation type="list" errorStyle="warning" allowBlank="1" showErrorMessage="1">
          <x14:formula1>
            <xm:f>'Value Sets'!B20:B27</xm:f>
          </x14:formula1>
          <xm:sqref>I115</xm:sqref>
        </x14:dataValidation>
        <x14:dataValidation type="list" errorStyle="warning" allowBlank="1" showErrorMessage="1">
          <x14:formula1>
            <xm:f>'Value Sets'!B20:B27</xm:f>
          </x14:formula1>
          <xm:sqref>H116</xm:sqref>
        </x14:dataValidation>
        <x14:dataValidation type="list" errorStyle="warning" allowBlank="1" showErrorMessage="1">
          <x14:formula1>
            <xm:f>'Value Sets'!B20:B27</xm:f>
          </x14:formula1>
          <xm:sqref>I116</xm:sqref>
        </x14:dataValidation>
        <x14:dataValidation type="list" errorStyle="warning" allowBlank="1" showErrorMessage="1">
          <x14:formula1>
            <xm:f>'Value Sets'!B20:B27</xm:f>
          </x14:formula1>
          <xm:sqref>H117</xm:sqref>
        </x14:dataValidation>
        <x14:dataValidation type="list" errorStyle="warning" allowBlank="1" showErrorMessage="1">
          <x14:formula1>
            <xm:f>'Value Sets'!B20:B27</xm:f>
          </x14:formula1>
          <xm:sqref>I117</xm:sqref>
        </x14:dataValidation>
        <x14:dataValidation type="list" errorStyle="warning" allowBlank="1" showErrorMessage="1">
          <x14:formula1>
            <xm:f>'Value Sets'!B20:B27</xm:f>
          </x14:formula1>
          <xm:sqref>H118</xm:sqref>
        </x14:dataValidation>
        <x14:dataValidation type="list" errorStyle="warning" allowBlank="1" showErrorMessage="1">
          <x14:formula1>
            <xm:f>'Value Sets'!B20:B27</xm:f>
          </x14:formula1>
          <xm:sqref>I118</xm:sqref>
        </x14:dataValidation>
        <x14:dataValidation type="list" errorStyle="warning" allowBlank="1" showErrorMessage="1">
          <x14:formula1>
            <xm:f>'Value Sets'!B20:B27</xm:f>
          </x14:formula1>
          <xm:sqref>H119</xm:sqref>
        </x14:dataValidation>
        <x14:dataValidation type="list" errorStyle="warning" allowBlank="1" showErrorMessage="1">
          <x14:formula1>
            <xm:f>'Value Sets'!B20:B27</xm:f>
          </x14:formula1>
          <xm:sqref>I119</xm:sqref>
        </x14:dataValidation>
        <x14:dataValidation type="list" errorStyle="warning" allowBlank="1" showErrorMessage="1">
          <x14:formula1>
            <xm:f>'Value Sets'!B20:B27</xm:f>
          </x14:formula1>
          <xm:sqref>H120:H121</xm:sqref>
        </x14:dataValidation>
        <x14:dataValidation type="list" errorStyle="warning" allowBlank="1" showErrorMessage="1">
          <x14:formula1>
            <xm:f>'Value Sets'!B20:B27</xm:f>
          </x14:formula1>
          <xm:sqref>I120:I121</xm:sqref>
        </x14:dataValidation>
        <x14:dataValidation type="list" errorStyle="warning" allowBlank="1" showErrorMessage="1">
          <x14:formula1>
            <xm:f>'Value Sets'!B20:B27</xm:f>
          </x14:formula1>
          <xm:sqref>H99</xm:sqref>
        </x14:dataValidation>
        <x14:dataValidation type="list" errorStyle="warning" allowBlank="1" showErrorMessage="1">
          <x14:formula1>
            <xm:f>'Value Sets'!B20:B27</xm:f>
          </x14:formula1>
          <xm:sqref>I99</xm:sqref>
        </x14:dataValidation>
        <x14:dataValidation type="list" errorStyle="warning" allowBlank="1" showErrorMessage="1">
          <x14:formula1>
            <xm:f>'Value Sets'!B20:B27</xm:f>
          </x14:formula1>
          <xm:sqref>H100</xm:sqref>
        </x14:dataValidation>
        <x14:dataValidation type="list" errorStyle="warning" allowBlank="1" showErrorMessage="1">
          <x14:formula1>
            <xm:f>'Value Sets'!B20:B27</xm:f>
          </x14:formula1>
          <xm:sqref>I100</xm:sqref>
        </x14:dataValidation>
        <x14:dataValidation type="list" errorStyle="warning" allowBlank="1" showErrorMessage="1">
          <x14:formula1>
            <xm:f>'Value Sets'!B20:B27</xm:f>
          </x14:formula1>
          <xm:sqref>H101</xm:sqref>
        </x14:dataValidation>
        <x14:dataValidation type="list" errorStyle="warning" allowBlank="1" showErrorMessage="1">
          <x14:formula1>
            <xm:f>'Value Sets'!B20:B27</xm:f>
          </x14:formula1>
          <xm:sqref>I101</xm:sqref>
        </x14:dataValidation>
        <x14:dataValidation type="list" errorStyle="warning" allowBlank="1" showErrorMessage="1">
          <x14:formula1>
            <xm:f>'Value Sets'!B20:B27</xm:f>
          </x14:formula1>
          <xm:sqref>H102</xm:sqref>
        </x14:dataValidation>
        <x14:dataValidation type="list" errorStyle="warning" allowBlank="1" showErrorMessage="1">
          <x14:formula1>
            <xm:f>'Value Sets'!B20:B27</xm:f>
          </x14:formula1>
          <xm:sqref>I102</xm:sqref>
        </x14:dataValidation>
        <x14:dataValidation type="list" errorStyle="warning" allowBlank="1" showErrorMessage="1">
          <x14:formula1>
            <xm:f>'Value Sets'!B20:B27</xm:f>
          </x14:formula1>
          <xm:sqref>H103</xm:sqref>
        </x14:dataValidation>
        <x14:dataValidation type="list" errorStyle="warning" allowBlank="1" showErrorMessage="1">
          <x14:formula1>
            <xm:f>'Value Sets'!B20:B27</xm:f>
          </x14:formula1>
          <xm:sqref>I103</xm:sqref>
        </x14:dataValidation>
        <x14:dataValidation type="list" errorStyle="warning" allowBlank="1" showErrorMessage="1">
          <x14:formula1>
            <xm:f>'Value Sets'!B20:B27</xm:f>
          </x14:formula1>
          <xm:sqref>H104</xm:sqref>
        </x14:dataValidation>
        <x14:dataValidation type="list" errorStyle="warning" allowBlank="1" showErrorMessage="1">
          <x14:formula1>
            <xm:f>'Value Sets'!B20:B27</xm:f>
          </x14:formula1>
          <xm:sqref>I104</xm:sqref>
        </x14:dataValidation>
        <x14:dataValidation type="list" errorStyle="warning" allowBlank="1" showErrorMessage="1">
          <x14:formula1>
            <xm:f>'Value Sets'!B20:B27</xm:f>
          </x14:formula1>
          <xm:sqref>H105</xm:sqref>
        </x14:dataValidation>
        <x14:dataValidation type="list" errorStyle="warning" allowBlank="1" showErrorMessage="1">
          <x14:formula1>
            <xm:f>'Value Sets'!B20:B27</xm:f>
          </x14:formula1>
          <xm:sqref>I105</xm:sqref>
        </x14:dataValidation>
        <x14:dataValidation type="list" errorStyle="warning" allowBlank="1" showErrorMessage="1">
          <x14:formula1>
            <xm:f>'Value Sets'!B20:B27</xm:f>
          </x14:formula1>
          <xm:sqref>H106</xm:sqref>
        </x14:dataValidation>
        <x14:dataValidation type="list" errorStyle="warning" allowBlank="1" showErrorMessage="1">
          <x14:formula1>
            <xm:f>'Value Sets'!B20:B27</xm:f>
          </x14:formula1>
          <xm:sqref>I106</xm:sqref>
        </x14:dataValidation>
        <x14:dataValidation type="list" errorStyle="warning" allowBlank="1" showErrorMessage="1">
          <x14:formula1>
            <xm:f>'Value Sets'!B20:B27</xm:f>
          </x14:formula1>
          <xm:sqref>H107</xm:sqref>
        </x14:dataValidation>
        <x14:dataValidation type="list" errorStyle="warning" allowBlank="1" showErrorMessage="1">
          <x14:formula1>
            <xm:f>'Value Sets'!B20:B27</xm:f>
          </x14:formula1>
          <xm:sqref>I107</xm:sqref>
        </x14:dataValidation>
        <x14:dataValidation type="list" errorStyle="warning" allowBlank="1" showErrorMessage="1">
          <x14:formula1>
            <xm:f>'Value Sets'!B20:B27</xm:f>
          </x14:formula1>
          <xm:sqref>H108</xm:sqref>
        </x14:dataValidation>
        <x14:dataValidation type="list" errorStyle="warning" allowBlank="1" showErrorMessage="1">
          <x14:formula1>
            <xm:f>'Value Sets'!B20:B27</xm:f>
          </x14:formula1>
          <xm:sqref>I108</xm:sqref>
        </x14:dataValidation>
        <x14:dataValidation type="list" errorStyle="warning" allowBlank="1" showErrorMessage="1">
          <x14:formula1>
            <xm:f>'Value Sets'!B20:B27</xm:f>
          </x14:formula1>
          <xm:sqref>H109:H110</xm:sqref>
        </x14:dataValidation>
        <x14:dataValidation type="list" errorStyle="warning" allowBlank="1" showErrorMessage="1">
          <x14:formula1>
            <xm:f>'Value Sets'!B20:B27</xm:f>
          </x14:formula1>
          <xm:sqref>I109:I110</xm:sqref>
        </x14:dataValidation>
        <x14:dataValidation type="list" errorStyle="warning" allowBlank="1" showErrorMessage="1">
          <x14:formula1>
            <xm:f>'Value Sets'!B20:B27</xm:f>
          </x14:formula1>
          <xm:sqref>H86</xm:sqref>
        </x14:dataValidation>
        <x14:dataValidation type="list" errorStyle="warning" allowBlank="1" showErrorMessage="1">
          <x14:formula1>
            <xm:f>'Value Sets'!B20:B27</xm:f>
          </x14:formula1>
          <xm:sqref>I86</xm:sqref>
        </x14:dataValidation>
        <x14:dataValidation type="list" errorStyle="warning" allowBlank="1" showErrorMessage="1">
          <x14:formula1>
            <xm:f>'Value Sets'!B20:B27</xm:f>
          </x14:formula1>
          <xm:sqref>H87</xm:sqref>
        </x14:dataValidation>
        <x14:dataValidation type="list" errorStyle="warning" allowBlank="1" showErrorMessage="1">
          <x14:formula1>
            <xm:f>'Value Sets'!B20:B27</xm:f>
          </x14:formula1>
          <xm:sqref>I87</xm:sqref>
        </x14:dataValidation>
        <x14:dataValidation type="list" errorStyle="warning" allowBlank="1" showErrorMessage="1">
          <x14:formula1>
            <xm:f>'Value Sets'!B20:B27</xm:f>
          </x14:formula1>
          <xm:sqref>H88</xm:sqref>
        </x14:dataValidation>
        <x14:dataValidation type="list" errorStyle="warning" allowBlank="1" showErrorMessage="1">
          <x14:formula1>
            <xm:f>'Value Sets'!B20:B27</xm:f>
          </x14:formula1>
          <xm:sqref>I88</xm:sqref>
        </x14:dataValidation>
        <x14:dataValidation type="list" errorStyle="warning" allowBlank="1" showErrorMessage="1">
          <x14:formula1>
            <xm:f>'Value Sets'!B20:B27</xm:f>
          </x14:formula1>
          <xm:sqref>H89</xm:sqref>
        </x14:dataValidation>
        <x14:dataValidation type="list" errorStyle="warning" allowBlank="1" showErrorMessage="1">
          <x14:formula1>
            <xm:f>'Value Sets'!B20:B27</xm:f>
          </x14:formula1>
          <xm:sqref>I89</xm:sqref>
        </x14:dataValidation>
        <x14:dataValidation type="list" errorStyle="warning" allowBlank="1" showErrorMessage="1">
          <x14:formula1>
            <xm:f>'Value Sets'!B20:B27</xm:f>
          </x14:formula1>
          <xm:sqref>H90</xm:sqref>
        </x14:dataValidation>
        <x14:dataValidation type="list" errorStyle="warning" allowBlank="1" showErrorMessage="1">
          <x14:formula1>
            <xm:f>'Value Sets'!B20:B27</xm:f>
          </x14:formula1>
          <xm:sqref>I90</xm:sqref>
        </x14:dataValidation>
        <x14:dataValidation type="list" errorStyle="warning" allowBlank="1" showErrorMessage="1">
          <x14:formula1>
            <xm:f>'Value Sets'!B20:B27</xm:f>
          </x14:formula1>
          <xm:sqref>H91</xm:sqref>
        </x14:dataValidation>
        <x14:dataValidation type="list" errorStyle="warning" allowBlank="1" showErrorMessage="1">
          <x14:formula1>
            <xm:f>'Value Sets'!B20:B27</xm:f>
          </x14:formula1>
          <xm:sqref>I91</xm:sqref>
        </x14:dataValidation>
        <x14:dataValidation type="list" errorStyle="warning" allowBlank="1" showErrorMessage="1">
          <x14:formula1>
            <xm:f>'Value Sets'!B20:B27</xm:f>
          </x14:formula1>
          <xm:sqref>H92</xm:sqref>
        </x14:dataValidation>
        <x14:dataValidation type="list" errorStyle="warning" allowBlank="1" showErrorMessage="1">
          <x14:formula1>
            <xm:f>'Value Sets'!B20:B27</xm:f>
          </x14:formula1>
          <xm:sqref>I92</xm:sqref>
        </x14:dataValidation>
        <x14:dataValidation type="list" errorStyle="warning" allowBlank="1" showErrorMessage="1">
          <x14:formula1>
            <xm:f>'Value Sets'!B20:B27</xm:f>
          </x14:formula1>
          <xm:sqref>H93</xm:sqref>
        </x14:dataValidation>
        <x14:dataValidation type="list" errorStyle="warning" allowBlank="1" showErrorMessage="1">
          <x14:formula1>
            <xm:f>'Value Sets'!B20:B27</xm:f>
          </x14:formula1>
          <xm:sqref>I93</xm:sqref>
        </x14:dataValidation>
        <x14:dataValidation type="list" errorStyle="warning" allowBlank="1" showErrorMessage="1">
          <x14:formula1>
            <xm:f>'Value Sets'!B20:B27</xm:f>
          </x14:formula1>
          <xm:sqref>H94</xm:sqref>
        </x14:dataValidation>
        <x14:dataValidation type="list" errorStyle="warning" allowBlank="1" showErrorMessage="1">
          <x14:formula1>
            <xm:f>'Value Sets'!B20:B27</xm:f>
          </x14:formula1>
          <xm:sqref>I94</xm:sqref>
        </x14:dataValidation>
        <x14:dataValidation type="list" errorStyle="warning" allowBlank="1" showErrorMessage="1">
          <x14:formula1>
            <xm:f>'Value Sets'!B20:B27</xm:f>
          </x14:formula1>
          <xm:sqref>H95</xm:sqref>
        </x14:dataValidation>
        <x14:dataValidation type="list" errorStyle="warning" allowBlank="1" showErrorMessage="1">
          <x14:formula1>
            <xm:f>'Value Sets'!B20:B27</xm:f>
          </x14:formula1>
          <xm:sqref>I95</xm:sqref>
        </x14:dataValidation>
        <x14:dataValidation type="list" errorStyle="warning" allowBlank="1" showErrorMessage="1">
          <x14:formula1>
            <xm:f>'Value Sets'!B20:B27</xm:f>
          </x14:formula1>
          <xm:sqref>H96</xm:sqref>
        </x14:dataValidation>
        <x14:dataValidation type="list" errorStyle="warning" allowBlank="1" showErrorMessage="1">
          <x14:formula1>
            <xm:f>'Value Sets'!B20:B27</xm:f>
          </x14:formula1>
          <xm:sqref>I96</xm:sqref>
        </x14:dataValidation>
        <x14:dataValidation type="list" errorStyle="warning" allowBlank="1" showErrorMessage="1">
          <x14:formula1>
            <xm:f>'Value Sets'!B20:B27</xm:f>
          </x14:formula1>
          <xm:sqref>H97:H98</xm:sqref>
        </x14:dataValidation>
        <x14:dataValidation type="list" errorStyle="warning" allowBlank="1" showErrorMessage="1">
          <x14:formula1>
            <xm:f>'Value Sets'!B20:B27</xm:f>
          </x14:formula1>
          <xm:sqref>I97:I98</xm:sqref>
        </x14:dataValidation>
        <x14:dataValidation type="list" errorStyle="warning" allowBlank="1" showErrorMessage="1">
          <x14:formula1>
            <xm:f>'Value Sets'!B20:B27</xm:f>
          </x14:formula1>
          <xm:sqref>H72</xm:sqref>
        </x14:dataValidation>
        <x14:dataValidation type="list" errorStyle="warning" allowBlank="1" showErrorMessage="1">
          <x14:formula1>
            <xm:f>'Value Sets'!B20:B27</xm:f>
          </x14:formula1>
          <xm:sqref>I72</xm:sqref>
        </x14:dataValidation>
        <x14:dataValidation type="list" errorStyle="warning" allowBlank="1" showErrorMessage="1">
          <x14:formula1>
            <xm:f>'Value Sets'!B20:B27</xm:f>
          </x14:formula1>
          <xm:sqref>H73</xm:sqref>
        </x14:dataValidation>
        <x14:dataValidation type="list" errorStyle="warning" allowBlank="1" showErrorMessage="1">
          <x14:formula1>
            <xm:f>'Value Sets'!B20:B27</xm:f>
          </x14:formula1>
          <xm:sqref>I73</xm:sqref>
        </x14:dataValidation>
        <x14:dataValidation type="list" errorStyle="warning" allowBlank="1" showErrorMessage="1">
          <x14:formula1>
            <xm:f>'Value Sets'!B20:B27</xm:f>
          </x14:formula1>
          <xm:sqref>H74</xm:sqref>
        </x14:dataValidation>
        <x14:dataValidation type="list" errorStyle="warning" allowBlank="1" showErrorMessage="1">
          <x14:formula1>
            <xm:f>'Value Sets'!B20:B27</xm:f>
          </x14:formula1>
          <xm:sqref>I74</xm:sqref>
        </x14:dataValidation>
        <x14:dataValidation type="list" errorStyle="warning" allowBlank="1" showErrorMessage="1">
          <x14:formula1>
            <xm:f>'Value Sets'!B20:B27</xm:f>
          </x14:formula1>
          <xm:sqref>H75</xm:sqref>
        </x14:dataValidation>
        <x14:dataValidation type="list" errorStyle="warning" allowBlank="1" showErrorMessage="1">
          <x14:formula1>
            <xm:f>'Value Sets'!B20:B27</xm:f>
          </x14:formula1>
          <xm:sqref>I75</xm:sqref>
        </x14:dataValidation>
        <x14:dataValidation type="list" errorStyle="warning" allowBlank="1" showErrorMessage="1">
          <x14:formula1>
            <xm:f>'Value Sets'!B20:B27</xm:f>
          </x14:formula1>
          <xm:sqref>H76</xm:sqref>
        </x14:dataValidation>
        <x14:dataValidation type="list" errorStyle="warning" allowBlank="1" showErrorMessage="1">
          <x14:formula1>
            <xm:f>'Value Sets'!B20:B27</xm:f>
          </x14:formula1>
          <xm:sqref>I76</xm:sqref>
        </x14:dataValidation>
        <x14:dataValidation type="list" errorStyle="warning" allowBlank="1" showErrorMessage="1">
          <x14:formula1>
            <xm:f>'Value Sets'!B20:B27</xm:f>
          </x14:formula1>
          <xm:sqref>H77</xm:sqref>
        </x14:dataValidation>
        <x14:dataValidation type="list" errorStyle="warning" allowBlank="1" showErrorMessage="1">
          <x14:formula1>
            <xm:f>'Value Sets'!B20:B27</xm:f>
          </x14:formula1>
          <xm:sqref>I77</xm:sqref>
        </x14:dataValidation>
        <x14:dataValidation type="list" errorStyle="warning" allowBlank="1" showErrorMessage="1">
          <x14:formula1>
            <xm:f>'Value Sets'!B20:B27</xm:f>
          </x14:formula1>
          <xm:sqref>H78</xm:sqref>
        </x14:dataValidation>
        <x14:dataValidation type="list" errorStyle="warning" allowBlank="1" showErrorMessage="1">
          <x14:formula1>
            <xm:f>'Value Sets'!B20:B27</xm:f>
          </x14:formula1>
          <xm:sqref>I78</xm:sqref>
        </x14:dataValidation>
        <x14:dataValidation type="list" errorStyle="warning" allowBlank="1" showErrorMessage="1">
          <x14:formula1>
            <xm:f>'Value Sets'!B20:B27</xm:f>
          </x14:formula1>
          <xm:sqref>H79</xm:sqref>
        </x14:dataValidation>
        <x14:dataValidation type="list" errorStyle="warning" allowBlank="1" showErrorMessage="1">
          <x14:formula1>
            <xm:f>'Value Sets'!B20:B27</xm:f>
          </x14:formula1>
          <xm:sqref>I79</xm:sqref>
        </x14:dataValidation>
        <x14:dataValidation type="list" errorStyle="warning" allowBlank="1" showErrorMessage="1">
          <x14:formula1>
            <xm:f>'Value Sets'!B20:B27</xm:f>
          </x14:formula1>
          <xm:sqref>H80</xm:sqref>
        </x14:dataValidation>
        <x14:dataValidation type="list" errorStyle="warning" allowBlank="1" showErrorMessage="1">
          <x14:formula1>
            <xm:f>'Value Sets'!B20:B27</xm:f>
          </x14:formula1>
          <xm:sqref>I80</xm:sqref>
        </x14:dataValidation>
        <x14:dataValidation type="list" errorStyle="warning" allowBlank="1" showErrorMessage="1">
          <x14:formula1>
            <xm:f>'Value Sets'!B20:B27</xm:f>
          </x14:formula1>
          <xm:sqref>H81</xm:sqref>
        </x14:dataValidation>
        <x14:dataValidation type="list" errorStyle="warning" allowBlank="1" showErrorMessage="1">
          <x14:formula1>
            <xm:f>'Value Sets'!B20:B27</xm:f>
          </x14:formula1>
          <xm:sqref>I81</xm:sqref>
        </x14:dataValidation>
        <x14:dataValidation type="list" errorStyle="warning" allowBlank="1" showErrorMessage="1">
          <x14:formula1>
            <xm:f>'Value Sets'!B20:B27</xm:f>
          </x14:formula1>
          <xm:sqref>H82</xm:sqref>
        </x14:dataValidation>
        <x14:dataValidation type="list" errorStyle="warning" allowBlank="1" showErrorMessage="1">
          <x14:formula1>
            <xm:f>'Value Sets'!B20:B27</xm:f>
          </x14:formula1>
          <xm:sqref>I82</xm:sqref>
        </x14:dataValidation>
        <x14:dataValidation type="list" errorStyle="warning" allowBlank="1" showErrorMessage="1">
          <x14:formula1>
            <xm:f>'Value Sets'!B20:B27</xm:f>
          </x14:formula1>
          <xm:sqref>H83</xm:sqref>
        </x14:dataValidation>
        <x14:dataValidation type="list" errorStyle="warning" allowBlank="1" showErrorMessage="1">
          <x14:formula1>
            <xm:f>'Value Sets'!B20:B27</xm:f>
          </x14:formula1>
          <xm:sqref>I83</xm:sqref>
        </x14:dataValidation>
        <x14:dataValidation type="list" errorStyle="warning" allowBlank="1" showErrorMessage="1">
          <x14:formula1>
            <xm:f>'Value Sets'!B20:B27</xm:f>
          </x14:formula1>
          <xm:sqref>H84:H85</xm:sqref>
        </x14:dataValidation>
        <x14:dataValidation type="list" errorStyle="warning" allowBlank="1" showErrorMessage="1">
          <x14:formula1>
            <xm:f>'Value Sets'!B20:B27</xm:f>
          </x14:formula1>
          <xm:sqref>I84:I85</xm:sqref>
        </x14:dataValidation>
        <x14:dataValidation type="list" errorStyle="warning" allowBlank="1" showErrorMessage="1">
          <x14:formula1>
            <xm:f>'Value Sets'!B20:B27</xm:f>
          </x14:formula1>
          <xm:sqref>H57</xm:sqref>
        </x14:dataValidation>
        <x14:dataValidation type="list" errorStyle="warning" allowBlank="1" showErrorMessage="1">
          <x14:formula1>
            <xm:f>'Value Sets'!B20:B27</xm:f>
          </x14:formula1>
          <xm:sqref>I57</xm:sqref>
        </x14:dataValidation>
        <x14:dataValidation type="list" errorStyle="warning" allowBlank="1" showErrorMessage="1">
          <x14:formula1>
            <xm:f>'Value Sets'!B20:B27</xm:f>
          </x14:formula1>
          <xm:sqref>H58</xm:sqref>
        </x14:dataValidation>
        <x14:dataValidation type="list" errorStyle="warning" allowBlank="1" showErrorMessage="1">
          <x14:formula1>
            <xm:f>'Value Sets'!B20:B27</xm:f>
          </x14:formula1>
          <xm:sqref>I58</xm:sqref>
        </x14:dataValidation>
        <x14:dataValidation type="list" errorStyle="warning" allowBlank="1" showErrorMessage="1">
          <x14:formula1>
            <xm:f>'Value Sets'!B20:B27</xm:f>
          </x14:formula1>
          <xm:sqref>H59</xm:sqref>
        </x14:dataValidation>
        <x14:dataValidation type="list" errorStyle="warning" allowBlank="1" showErrorMessage="1">
          <x14:formula1>
            <xm:f>'Value Sets'!B20:B27</xm:f>
          </x14:formula1>
          <xm:sqref>I59</xm:sqref>
        </x14:dataValidation>
        <x14:dataValidation type="list" errorStyle="warning" allowBlank="1" showErrorMessage="1">
          <x14:formula1>
            <xm:f>'Value Sets'!B20:B27</xm:f>
          </x14:formula1>
          <xm:sqref>H60</xm:sqref>
        </x14:dataValidation>
        <x14:dataValidation type="list" errorStyle="warning" allowBlank="1" showErrorMessage="1">
          <x14:formula1>
            <xm:f>'Value Sets'!B20:B27</xm:f>
          </x14:formula1>
          <xm:sqref>I60</xm:sqref>
        </x14:dataValidation>
        <x14:dataValidation type="list" errorStyle="warning" allowBlank="1" showErrorMessage="1">
          <x14:formula1>
            <xm:f>'Value Sets'!B20:B27</xm:f>
          </x14:formula1>
          <xm:sqref>H61</xm:sqref>
        </x14:dataValidation>
        <x14:dataValidation type="list" errorStyle="warning" allowBlank="1" showErrorMessage="1">
          <x14:formula1>
            <xm:f>'Value Sets'!B20:B27</xm:f>
          </x14:formula1>
          <xm:sqref>I61</xm:sqref>
        </x14:dataValidation>
        <x14:dataValidation type="list" errorStyle="warning" allowBlank="1" showErrorMessage="1">
          <x14:formula1>
            <xm:f>'Value Sets'!B20:B27</xm:f>
          </x14:formula1>
          <xm:sqref>H62</xm:sqref>
        </x14:dataValidation>
        <x14:dataValidation type="list" errorStyle="warning" allowBlank="1" showErrorMessage="1">
          <x14:formula1>
            <xm:f>'Value Sets'!B20:B27</xm:f>
          </x14:formula1>
          <xm:sqref>I62</xm:sqref>
        </x14:dataValidation>
        <x14:dataValidation type="list" errorStyle="warning" allowBlank="1" showErrorMessage="1">
          <x14:formula1>
            <xm:f>'Value Sets'!B20:B27</xm:f>
          </x14:formula1>
          <xm:sqref>H63</xm:sqref>
        </x14:dataValidation>
        <x14:dataValidation type="list" errorStyle="warning" allowBlank="1" showErrorMessage="1">
          <x14:formula1>
            <xm:f>'Value Sets'!B20:B27</xm:f>
          </x14:formula1>
          <xm:sqref>I63</xm:sqref>
        </x14:dataValidation>
        <x14:dataValidation type="list" errorStyle="warning" allowBlank="1" showErrorMessage="1">
          <x14:formula1>
            <xm:f>'Value Sets'!B20:B27</xm:f>
          </x14:formula1>
          <xm:sqref>H64</xm:sqref>
        </x14:dataValidation>
        <x14:dataValidation type="list" errorStyle="warning" allowBlank="1" showErrorMessage="1">
          <x14:formula1>
            <xm:f>'Value Sets'!B20:B27</xm:f>
          </x14:formula1>
          <xm:sqref>I64</xm:sqref>
        </x14:dataValidation>
        <x14:dataValidation type="list" errorStyle="warning" allowBlank="1" showErrorMessage="1">
          <x14:formula1>
            <xm:f>'Value Sets'!B20:B27</xm:f>
          </x14:formula1>
          <xm:sqref>H65</xm:sqref>
        </x14:dataValidation>
        <x14:dataValidation type="list" errorStyle="warning" allowBlank="1" showErrorMessage="1">
          <x14:formula1>
            <xm:f>'Value Sets'!B20:B27</xm:f>
          </x14:formula1>
          <xm:sqref>I65</xm:sqref>
        </x14:dataValidation>
        <x14:dataValidation type="list" errorStyle="warning" allowBlank="1" showErrorMessage="1">
          <x14:formula1>
            <xm:f>'Value Sets'!B20:B27</xm:f>
          </x14:formula1>
          <xm:sqref>H66</xm:sqref>
        </x14:dataValidation>
        <x14:dataValidation type="list" errorStyle="warning" allowBlank="1" showErrorMessage="1">
          <x14:formula1>
            <xm:f>'Value Sets'!B20:B27</xm:f>
          </x14:formula1>
          <xm:sqref>I66</xm:sqref>
        </x14:dataValidation>
        <x14:dataValidation type="list" errorStyle="warning" allowBlank="1" showErrorMessage="1">
          <x14:formula1>
            <xm:f>'Value Sets'!B20:B27</xm:f>
          </x14:formula1>
          <xm:sqref>H67</xm:sqref>
        </x14:dataValidation>
        <x14:dataValidation type="list" errorStyle="warning" allowBlank="1" showErrorMessage="1">
          <x14:formula1>
            <xm:f>'Value Sets'!B20:B27</xm:f>
          </x14:formula1>
          <xm:sqref>I67</xm:sqref>
        </x14:dataValidation>
        <x14:dataValidation type="list" errorStyle="warning" allowBlank="1" showErrorMessage="1">
          <x14:formula1>
            <xm:f>'Value Sets'!B20:B27</xm:f>
          </x14:formula1>
          <xm:sqref>H68</xm:sqref>
        </x14:dataValidation>
        <x14:dataValidation type="list" errorStyle="warning" allowBlank="1" showErrorMessage="1">
          <x14:formula1>
            <xm:f>'Value Sets'!B20:B27</xm:f>
          </x14:formula1>
          <xm:sqref>I68</xm:sqref>
        </x14:dataValidation>
        <x14:dataValidation type="list" errorStyle="warning" allowBlank="1" showErrorMessage="1">
          <x14:formula1>
            <xm:f>'Value Sets'!B20:B27</xm:f>
          </x14:formula1>
          <xm:sqref>H69</xm:sqref>
        </x14:dataValidation>
        <x14:dataValidation type="list" errorStyle="warning" allowBlank="1" showErrorMessage="1">
          <x14:formula1>
            <xm:f>'Value Sets'!B20:B27</xm:f>
          </x14:formula1>
          <xm:sqref>I69</xm:sqref>
        </x14:dataValidation>
        <x14:dataValidation type="list" errorStyle="warning" allowBlank="1" showErrorMessage="1">
          <x14:formula1>
            <xm:f>'Value Sets'!B20:B27</xm:f>
          </x14:formula1>
          <xm:sqref>H70:H71</xm:sqref>
        </x14:dataValidation>
        <x14:dataValidation type="list" errorStyle="warning" allowBlank="1" showErrorMessage="1">
          <x14:formula1>
            <xm:f>'Value Sets'!B20:B27</xm:f>
          </x14:formula1>
          <xm:sqref>I70:I71</xm:sqref>
        </x14:dataValidation>
        <x14:dataValidation type="list" errorStyle="warning" allowBlank="1" showErrorMessage="1">
          <x14:formula1>
            <xm:f>'Value Sets'!B20:B27</xm:f>
          </x14:formula1>
          <xm:sqref>H41</xm:sqref>
        </x14:dataValidation>
        <x14:dataValidation type="list" errorStyle="warning" allowBlank="1" showErrorMessage="1">
          <x14:formula1>
            <xm:f>'Value Sets'!B20:B27</xm:f>
          </x14:formula1>
          <xm:sqref>I41</xm:sqref>
        </x14:dataValidation>
        <x14:dataValidation type="list" errorStyle="warning" allowBlank="1" showErrorMessage="1">
          <x14:formula1>
            <xm:f>'Value Sets'!B20:B27</xm:f>
          </x14:formula1>
          <xm:sqref>H42</xm:sqref>
        </x14:dataValidation>
        <x14:dataValidation type="list" errorStyle="warning" allowBlank="1" showErrorMessage="1">
          <x14:formula1>
            <xm:f>'Value Sets'!B20:B27</xm:f>
          </x14:formula1>
          <xm:sqref>I42</xm:sqref>
        </x14:dataValidation>
        <x14:dataValidation type="list" errorStyle="warning" allowBlank="1" showErrorMessage="1">
          <x14:formula1>
            <xm:f>'Value Sets'!B20:B27</xm:f>
          </x14:formula1>
          <xm:sqref>H43</xm:sqref>
        </x14:dataValidation>
        <x14:dataValidation type="list" errorStyle="warning" allowBlank="1" showErrorMessage="1">
          <x14:formula1>
            <xm:f>'Value Sets'!B20:B27</xm:f>
          </x14:formula1>
          <xm:sqref>I43</xm:sqref>
        </x14:dataValidation>
        <x14:dataValidation type="list" errorStyle="warning" allowBlank="1" showErrorMessage="1">
          <x14:formula1>
            <xm:f>'Value Sets'!B20:B27</xm:f>
          </x14:formula1>
          <xm:sqref>H44</xm:sqref>
        </x14:dataValidation>
        <x14:dataValidation type="list" errorStyle="warning" allowBlank="1" showErrorMessage="1">
          <x14:formula1>
            <xm:f>'Value Sets'!B20:B27</xm:f>
          </x14:formula1>
          <xm:sqref>I44</xm:sqref>
        </x14:dataValidation>
        <x14:dataValidation type="list" errorStyle="warning" allowBlank="1" showErrorMessage="1">
          <x14:formula1>
            <xm:f>'Value Sets'!B20:B27</xm:f>
          </x14:formula1>
          <xm:sqref>H45</xm:sqref>
        </x14:dataValidation>
        <x14:dataValidation type="list" errorStyle="warning" allowBlank="1" showErrorMessage="1">
          <x14:formula1>
            <xm:f>'Value Sets'!B20:B27</xm:f>
          </x14:formula1>
          <xm:sqref>I45</xm:sqref>
        </x14:dataValidation>
        <x14:dataValidation type="list" errorStyle="warning" allowBlank="1" showErrorMessage="1">
          <x14:formula1>
            <xm:f>'Value Sets'!B20:B27</xm:f>
          </x14:formula1>
          <xm:sqref>H46</xm:sqref>
        </x14:dataValidation>
        <x14:dataValidation type="list" errorStyle="warning" allowBlank="1" showErrorMessage="1">
          <x14:formula1>
            <xm:f>'Value Sets'!B20:B27</xm:f>
          </x14:formula1>
          <xm:sqref>I46</xm:sqref>
        </x14:dataValidation>
        <x14:dataValidation type="list" errorStyle="warning" allowBlank="1" showErrorMessage="1">
          <x14:formula1>
            <xm:f>'Value Sets'!B20:B27</xm:f>
          </x14:formula1>
          <xm:sqref>H47</xm:sqref>
        </x14:dataValidation>
        <x14:dataValidation type="list" errorStyle="warning" allowBlank="1" showErrorMessage="1">
          <x14:formula1>
            <xm:f>'Value Sets'!B20:B27</xm:f>
          </x14:formula1>
          <xm:sqref>I47</xm:sqref>
        </x14:dataValidation>
        <x14:dataValidation type="list" errorStyle="warning" allowBlank="1" showErrorMessage="1">
          <x14:formula1>
            <xm:f>'Value Sets'!B20:B27</xm:f>
          </x14:formula1>
          <xm:sqref>H48</xm:sqref>
        </x14:dataValidation>
        <x14:dataValidation type="list" errorStyle="warning" allowBlank="1" showErrorMessage="1">
          <x14:formula1>
            <xm:f>'Value Sets'!B20:B27</xm:f>
          </x14:formula1>
          <xm:sqref>I48</xm:sqref>
        </x14:dataValidation>
        <x14:dataValidation type="list" errorStyle="warning" allowBlank="1" showErrorMessage="1">
          <x14:formula1>
            <xm:f>'Value Sets'!B20:B27</xm:f>
          </x14:formula1>
          <xm:sqref>H49</xm:sqref>
        </x14:dataValidation>
        <x14:dataValidation type="list" errorStyle="warning" allowBlank="1" showErrorMessage="1">
          <x14:formula1>
            <xm:f>'Value Sets'!B20:B27</xm:f>
          </x14:formula1>
          <xm:sqref>I49</xm:sqref>
        </x14:dataValidation>
        <x14:dataValidation type="list" errorStyle="warning" allowBlank="1" showErrorMessage="1">
          <x14:formula1>
            <xm:f>'Value Sets'!B20:B27</xm:f>
          </x14:formula1>
          <xm:sqref>H50</xm:sqref>
        </x14:dataValidation>
        <x14:dataValidation type="list" errorStyle="warning" allowBlank="1" showErrorMessage="1">
          <x14:formula1>
            <xm:f>'Value Sets'!B20:B27</xm:f>
          </x14:formula1>
          <xm:sqref>I50</xm:sqref>
        </x14:dataValidation>
        <x14:dataValidation type="list" errorStyle="warning" allowBlank="1" showErrorMessage="1">
          <x14:formula1>
            <xm:f>'Value Sets'!B20:B27</xm:f>
          </x14:formula1>
          <xm:sqref>H51</xm:sqref>
        </x14:dataValidation>
        <x14:dataValidation type="list" errorStyle="warning" allowBlank="1" showErrorMessage="1">
          <x14:formula1>
            <xm:f>'Value Sets'!B20:B27</xm:f>
          </x14:formula1>
          <xm:sqref>I51</xm:sqref>
        </x14:dataValidation>
        <x14:dataValidation type="list" errorStyle="warning" allowBlank="1" showErrorMessage="1">
          <x14:formula1>
            <xm:f>'Value Sets'!B20:B27</xm:f>
          </x14:formula1>
          <xm:sqref>H52</xm:sqref>
        </x14:dataValidation>
        <x14:dataValidation type="list" errorStyle="warning" allowBlank="1" showErrorMessage="1">
          <x14:formula1>
            <xm:f>'Value Sets'!B20:B27</xm:f>
          </x14:formula1>
          <xm:sqref>I52</xm:sqref>
        </x14:dataValidation>
        <x14:dataValidation type="list" errorStyle="warning" allowBlank="1" showErrorMessage="1">
          <x14:formula1>
            <xm:f>'Value Sets'!B20:B27</xm:f>
          </x14:formula1>
          <xm:sqref>H53</xm:sqref>
        </x14:dataValidation>
        <x14:dataValidation type="list" errorStyle="warning" allowBlank="1" showErrorMessage="1">
          <x14:formula1>
            <xm:f>'Value Sets'!B20:B27</xm:f>
          </x14:formula1>
          <xm:sqref>I53</xm:sqref>
        </x14:dataValidation>
        <x14:dataValidation type="list" errorStyle="warning" allowBlank="1" showErrorMessage="1">
          <x14:formula1>
            <xm:f>'Value Sets'!B20:B27</xm:f>
          </x14:formula1>
          <xm:sqref>H54</xm:sqref>
        </x14:dataValidation>
        <x14:dataValidation type="list" errorStyle="warning" allowBlank="1" showErrorMessage="1">
          <x14:formula1>
            <xm:f>'Value Sets'!B20:B27</xm:f>
          </x14:formula1>
          <xm:sqref>I54</xm:sqref>
        </x14:dataValidation>
        <x14:dataValidation type="list" errorStyle="warning" allowBlank="1" showErrorMessage="1">
          <x14:formula1>
            <xm:f>'Value Sets'!B20:B27</xm:f>
          </x14:formula1>
          <xm:sqref>H55:H56</xm:sqref>
        </x14:dataValidation>
        <x14:dataValidation type="list" errorStyle="warning" allowBlank="1" showErrorMessage="1">
          <x14:formula1>
            <xm:f>'Value Sets'!B20:B27</xm:f>
          </x14:formula1>
          <xm:sqref>I55:I56</xm:sqref>
        </x14:dataValidation>
        <x14:dataValidation type="list" errorStyle="warning" allowBlank="1" showErrorMessage="1">
          <x14:formula1>
            <xm:f>'Value Sets'!B20:B27</xm:f>
          </x14:formula1>
          <xm:sqref>H24</xm:sqref>
        </x14:dataValidation>
        <x14:dataValidation type="list" errorStyle="warning" allowBlank="1" showErrorMessage="1">
          <x14:formula1>
            <xm:f>'Value Sets'!B20:B27</xm:f>
          </x14:formula1>
          <xm:sqref>I24</xm:sqref>
        </x14:dataValidation>
        <x14:dataValidation type="list" errorStyle="warning" allowBlank="1" showErrorMessage="1">
          <x14:formula1>
            <xm:f>'Value Sets'!B20:B27</xm:f>
          </x14:formula1>
          <xm:sqref>H25</xm:sqref>
        </x14:dataValidation>
        <x14:dataValidation type="list" errorStyle="warning" allowBlank="1" showErrorMessage="1">
          <x14:formula1>
            <xm:f>'Value Sets'!B20:B27</xm:f>
          </x14:formula1>
          <xm:sqref>I25</xm:sqref>
        </x14:dataValidation>
        <x14:dataValidation type="list" errorStyle="warning" allowBlank="1" showErrorMessage="1">
          <x14:formula1>
            <xm:f>'Value Sets'!B20:B27</xm:f>
          </x14:formula1>
          <xm:sqref>H26</xm:sqref>
        </x14:dataValidation>
        <x14:dataValidation type="list" errorStyle="warning" allowBlank="1" showErrorMessage="1">
          <x14:formula1>
            <xm:f>'Value Sets'!B20:B27</xm:f>
          </x14:formula1>
          <xm:sqref>I26</xm:sqref>
        </x14:dataValidation>
        <x14:dataValidation type="list" errorStyle="warning" allowBlank="1" showErrorMessage="1">
          <x14:formula1>
            <xm:f>'Value Sets'!B20:B27</xm:f>
          </x14:formula1>
          <xm:sqref>H27</xm:sqref>
        </x14:dataValidation>
        <x14:dataValidation type="list" errorStyle="warning" allowBlank="1" showErrorMessage="1">
          <x14:formula1>
            <xm:f>'Value Sets'!B20:B27</xm:f>
          </x14:formula1>
          <xm:sqref>I27</xm:sqref>
        </x14:dataValidation>
        <x14:dataValidation type="list" errorStyle="warning" allowBlank="1" showErrorMessage="1">
          <x14:formula1>
            <xm:f>'Value Sets'!B20:B27</xm:f>
          </x14:formula1>
          <xm:sqref>H28</xm:sqref>
        </x14:dataValidation>
        <x14:dataValidation type="list" errorStyle="warning" allowBlank="1" showErrorMessage="1">
          <x14:formula1>
            <xm:f>'Value Sets'!B20:B27</xm:f>
          </x14:formula1>
          <xm:sqref>I28</xm:sqref>
        </x14:dataValidation>
        <x14:dataValidation type="list" errorStyle="warning" allowBlank="1" showErrorMessage="1">
          <x14:formula1>
            <xm:f>'Value Sets'!B20:B27</xm:f>
          </x14:formula1>
          <xm:sqref>H29</xm:sqref>
        </x14:dataValidation>
        <x14:dataValidation type="list" errorStyle="warning" allowBlank="1" showErrorMessage="1">
          <x14:formula1>
            <xm:f>'Value Sets'!B20:B27</xm:f>
          </x14:formula1>
          <xm:sqref>I29</xm:sqref>
        </x14:dataValidation>
        <x14:dataValidation type="list" errorStyle="warning" allowBlank="1" showErrorMessage="1">
          <x14:formula1>
            <xm:f>'Value Sets'!B20:B27</xm:f>
          </x14:formula1>
          <xm:sqref>H30</xm:sqref>
        </x14:dataValidation>
        <x14:dataValidation type="list" errorStyle="warning" allowBlank="1" showErrorMessage="1">
          <x14:formula1>
            <xm:f>'Value Sets'!B20:B27</xm:f>
          </x14:formula1>
          <xm:sqref>I30</xm:sqref>
        </x14:dataValidation>
        <x14:dataValidation type="list" errorStyle="warning" allowBlank="1" showErrorMessage="1">
          <x14:formula1>
            <xm:f>'Value Sets'!B20:B27</xm:f>
          </x14:formula1>
          <xm:sqref>H31</xm:sqref>
        </x14:dataValidation>
        <x14:dataValidation type="list" errorStyle="warning" allowBlank="1" showErrorMessage="1">
          <x14:formula1>
            <xm:f>'Value Sets'!B20:B27</xm:f>
          </x14:formula1>
          <xm:sqref>I31</xm:sqref>
        </x14:dataValidation>
        <x14:dataValidation type="list" errorStyle="warning" allowBlank="1" showErrorMessage="1">
          <x14:formula1>
            <xm:f>'Value Sets'!B20:B27</xm:f>
          </x14:formula1>
          <xm:sqref>H32</xm:sqref>
        </x14:dataValidation>
        <x14:dataValidation type="list" errorStyle="warning" allowBlank="1" showErrorMessage="1">
          <x14:formula1>
            <xm:f>'Value Sets'!B20:B27</xm:f>
          </x14:formula1>
          <xm:sqref>I32</xm:sqref>
        </x14:dataValidation>
        <x14:dataValidation type="list" errorStyle="warning" allowBlank="1" showErrorMessage="1">
          <x14:formula1>
            <xm:f>'Value Sets'!B20:B27</xm:f>
          </x14:formula1>
          <xm:sqref>H33</xm:sqref>
        </x14:dataValidation>
        <x14:dataValidation type="list" errorStyle="warning" allowBlank="1" showErrorMessage="1">
          <x14:formula1>
            <xm:f>'Value Sets'!B20:B27</xm:f>
          </x14:formula1>
          <xm:sqref>I33</xm:sqref>
        </x14:dataValidation>
        <x14:dataValidation type="list" errorStyle="warning" allowBlank="1" showErrorMessage="1">
          <x14:formula1>
            <xm:f>'Value Sets'!B20:B27</xm:f>
          </x14:formula1>
          <xm:sqref>H34</xm:sqref>
        </x14:dataValidation>
        <x14:dataValidation type="list" errorStyle="warning" allowBlank="1" showErrorMessage="1">
          <x14:formula1>
            <xm:f>'Value Sets'!B20:B27</xm:f>
          </x14:formula1>
          <xm:sqref>I34</xm:sqref>
        </x14:dataValidation>
        <x14:dataValidation type="list" errorStyle="warning" allowBlank="1" showErrorMessage="1">
          <x14:formula1>
            <xm:f>'Value Sets'!B20:B27</xm:f>
          </x14:formula1>
          <xm:sqref>H35</xm:sqref>
        </x14:dataValidation>
        <x14:dataValidation type="list" errorStyle="warning" allowBlank="1" showErrorMessage="1">
          <x14:formula1>
            <xm:f>'Value Sets'!B20:B27</xm:f>
          </x14:formula1>
          <xm:sqref>I35</xm:sqref>
        </x14:dataValidation>
        <x14:dataValidation type="list" errorStyle="warning" allowBlank="1" showErrorMessage="1">
          <x14:formula1>
            <xm:f>'Value Sets'!B20:B27</xm:f>
          </x14:formula1>
          <xm:sqref>H36</xm:sqref>
        </x14:dataValidation>
        <x14:dataValidation type="list" errorStyle="warning" allowBlank="1" showErrorMessage="1">
          <x14:formula1>
            <xm:f>'Value Sets'!B20:B27</xm:f>
          </x14:formula1>
          <xm:sqref>I36</xm:sqref>
        </x14:dataValidation>
        <x14:dataValidation type="list" errorStyle="warning" allowBlank="1" showErrorMessage="1">
          <x14:formula1>
            <xm:f>'Value Sets'!B20:B27</xm:f>
          </x14:formula1>
          <xm:sqref>H37</xm:sqref>
        </x14:dataValidation>
        <x14:dataValidation type="list" errorStyle="warning" allowBlank="1" showErrorMessage="1">
          <x14:formula1>
            <xm:f>'Value Sets'!B20:B27</xm:f>
          </x14:formula1>
          <xm:sqref>I37</xm:sqref>
        </x14:dataValidation>
        <x14:dataValidation type="list" errorStyle="warning" allowBlank="1" showErrorMessage="1">
          <x14:formula1>
            <xm:f>'Value Sets'!B20:B27</xm:f>
          </x14:formula1>
          <xm:sqref>H38</xm:sqref>
        </x14:dataValidation>
        <x14:dataValidation type="list" errorStyle="warning" allowBlank="1" showErrorMessage="1">
          <x14:formula1>
            <xm:f>'Value Sets'!B20:B27</xm:f>
          </x14:formula1>
          <xm:sqref>I38</xm:sqref>
        </x14:dataValidation>
        <x14:dataValidation type="list" errorStyle="warning" allowBlank="1" showErrorMessage="1">
          <x14:formula1>
            <xm:f>'Value Sets'!B20:B27</xm:f>
          </x14:formula1>
          <xm:sqref>H39:H40</xm:sqref>
        </x14:dataValidation>
        <x14:dataValidation type="list" errorStyle="warning" allowBlank="1" showErrorMessage="1">
          <x14:formula1>
            <xm:f>'Value Sets'!B20:B27</xm:f>
          </x14:formula1>
          <xm:sqref>I39:I40</xm:sqref>
        </x14:dataValidation>
        <x14:dataValidation type="list" errorStyle="warning" allowBlank="1" showErrorMessage="1">
          <x14:formula1>
            <xm:f>'Value Sets'!B20:B27</xm:f>
          </x14:formula1>
          <xm:sqref>H11</xm:sqref>
        </x14:dataValidation>
        <x14:dataValidation type="list" errorStyle="warning" allowBlank="1" showErrorMessage="1">
          <x14:formula1>
            <xm:f>'Value Sets'!B20:B27</xm:f>
          </x14:formula1>
          <xm:sqref>I11</xm:sqref>
        </x14:dataValidation>
        <x14:dataValidation type="list" errorStyle="warning" allowBlank="1" showErrorMessage="1">
          <x14:formula1>
            <xm:f>'Value Sets'!B20:B27</xm:f>
          </x14:formula1>
          <xm:sqref>H12</xm:sqref>
        </x14:dataValidation>
        <x14:dataValidation type="list" errorStyle="warning" allowBlank="1" showErrorMessage="1">
          <x14:formula1>
            <xm:f>'Value Sets'!B20:B27</xm:f>
          </x14:formula1>
          <xm:sqref>I12</xm:sqref>
        </x14:dataValidation>
        <x14:dataValidation type="list" errorStyle="warning" allowBlank="1" showErrorMessage="1">
          <x14:formula1>
            <xm:f>'Value Sets'!B20:B27</xm:f>
          </x14:formula1>
          <xm:sqref>H13</xm:sqref>
        </x14:dataValidation>
        <x14:dataValidation type="list" errorStyle="warning" allowBlank="1" showErrorMessage="1">
          <x14:formula1>
            <xm:f>'Value Sets'!B20:B27</xm:f>
          </x14:formula1>
          <xm:sqref>I13</xm:sqref>
        </x14:dataValidation>
        <x14:dataValidation type="list" errorStyle="warning" allowBlank="1" showErrorMessage="1">
          <x14:formula1>
            <xm:f>'Value Sets'!B20:B27</xm:f>
          </x14:formula1>
          <xm:sqref>H14</xm:sqref>
        </x14:dataValidation>
        <x14:dataValidation type="list" errorStyle="warning" allowBlank="1" showErrorMessage="1">
          <x14:formula1>
            <xm:f>'Value Sets'!B20:B27</xm:f>
          </x14:formula1>
          <xm:sqref>I14</xm:sqref>
        </x14:dataValidation>
        <x14:dataValidation type="list" errorStyle="warning" allowBlank="1" showErrorMessage="1">
          <x14:formula1>
            <xm:f>'Value Sets'!B20:B27</xm:f>
          </x14:formula1>
          <xm:sqref>H15</xm:sqref>
        </x14:dataValidation>
        <x14:dataValidation type="list" errorStyle="warning" allowBlank="1" showErrorMessage="1">
          <x14:formula1>
            <xm:f>'Value Sets'!B20:B27</xm:f>
          </x14:formula1>
          <xm:sqref>I15</xm:sqref>
        </x14:dataValidation>
        <x14:dataValidation type="list" errorStyle="warning" allowBlank="1" showErrorMessage="1">
          <x14:formula1>
            <xm:f>'Value Sets'!B20:B27</xm:f>
          </x14:formula1>
          <xm:sqref>H16</xm:sqref>
        </x14:dataValidation>
        <x14:dataValidation type="list" errorStyle="warning" allowBlank="1" showErrorMessage="1">
          <x14:formula1>
            <xm:f>'Value Sets'!B20:B27</xm:f>
          </x14:formula1>
          <xm:sqref>I16</xm:sqref>
        </x14:dataValidation>
        <x14:dataValidation type="list" errorStyle="warning" allowBlank="1" showErrorMessage="1">
          <x14:formula1>
            <xm:f>'Value Sets'!B20:B27</xm:f>
          </x14:formula1>
          <xm:sqref>H17</xm:sqref>
        </x14:dataValidation>
        <x14:dataValidation type="list" errorStyle="warning" allowBlank="1" showErrorMessage="1">
          <x14:formula1>
            <xm:f>'Value Sets'!B20:B27</xm:f>
          </x14:formula1>
          <xm:sqref>I17</xm:sqref>
        </x14:dataValidation>
        <x14:dataValidation type="list" errorStyle="warning" allowBlank="1" showErrorMessage="1">
          <x14:formula1>
            <xm:f>'Value Sets'!B20:B27</xm:f>
          </x14:formula1>
          <xm:sqref>H18</xm:sqref>
        </x14:dataValidation>
        <x14:dataValidation type="list" errorStyle="warning" allowBlank="1" showErrorMessage="1">
          <x14:formula1>
            <xm:f>'Value Sets'!B20:B27</xm:f>
          </x14:formula1>
          <xm:sqref>I18</xm:sqref>
        </x14:dataValidation>
        <x14:dataValidation type="list" errorStyle="warning" allowBlank="1" showErrorMessage="1">
          <x14:formula1>
            <xm:f>'Value Sets'!B20:B27</xm:f>
          </x14:formula1>
          <xm:sqref>H19</xm:sqref>
        </x14:dataValidation>
        <x14:dataValidation type="list" errorStyle="warning" allowBlank="1" showErrorMessage="1">
          <x14:formula1>
            <xm:f>'Value Sets'!B20:B27</xm:f>
          </x14:formula1>
          <xm:sqref>I19</xm:sqref>
        </x14:dataValidation>
        <x14:dataValidation type="list" errorStyle="warning" allowBlank="1" showErrorMessage="1">
          <x14:formula1>
            <xm:f>'Value Sets'!B20:B27</xm:f>
          </x14:formula1>
          <xm:sqref>H20</xm:sqref>
        </x14:dataValidation>
        <x14:dataValidation type="list" errorStyle="warning" allowBlank="1" showErrorMessage="1">
          <x14:formula1>
            <xm:f>'Value Sets'!B20:B27</xm:f>
          </x14:formula1>
          <xm:sqref>I20</xm:sqref>
        </x14:dataValidation>
        <x14:dataValidation type="list" errorStyle="warning" allowBlank="1" showErrorMessage="1">
          <x14:formula1>
            <xm:f>'Value Sets'!B20:B27</xm:f>
          </x14:formula1>
          <xm:sqref>H21</xm:sqref>
        </x14:dataValidation>
        <x14:dataValidation type="list" errorStyle="warning" allowBlank="1" showErrorMessage="1">
          <x14:formula1>
            <xm:f>'Value Sets'!B20:B27</xm:f>
          </x14:formula1>
          <xm:sqref>I21</xm:sqref>
        </x14:dataValidation>
        <x14:dataValidation type="list" errorStyle="warning" allowBlank="1" showErrorMessage="1">
          <x14:formula1>
            <xm:f>'Value Sets'!B20:B27</xm:f>
          </x14:formula1>
          <xm:sqref>H22:H23</xm:sqref>
        </x14:dataValidation>
        <x14:dataValidation type="list" errorStyle="warning" allowBlank="1" showErrorMessage="1">
          <x14:formula1>
            <xm:f>'Value Sets'!B20:B27</xm:f>
          </x14:formula1>
          <xm:sqref>I22:I23</xm:sqref>
        </x14:dataValidation>
        <x14:dataValidation type="list" errorStyle="warning" allowBlank="1" showErrorMessage="1">
          <x14:formula1>
            <xm:f>'Value Sets'!B20:B27</xm:f>
          </x14:formula1>
          <xm:sqref>C195</xm:sqref>
        </x14:dataValidation>
        <x14:dataValidation type="list" errorStyle="warning" allowBlank="1" showErrorMessage="1">
          <x14:formula1>
            <xm:f>'Value Sets'!B20:B27</xm:f>
          </x14:formula1>
          <xm:sqref>D195</xm:sqref>
        </x14:dataValidation>
        <x14:dataValidation type="list" errorStyle="warning" allowBlank="1" showErrorMessage="1">
          <x14:formula1>
            <xm:f>'Value Sets'!B20:B27</xm:f>
          </x14:formula1>
          <xm:sqref>E195</xm:sqref>
        </x14:dataValidation>
        <x14:dataValidation type="list" errorStyle="warning" allowBlank="1" showErrorMessage="1">
          <x14:formula1>
            <xm:f>'Value Sets'!B20:B27</xm:f>
          </x14:formula1>
          <xm:sqref>F195</xm:sqref>
        </x14:dataValidation>
        <x14:dataValidation type="list" errorStyle="warning" allowBlank="1" showErrorMessage="1">
          <x14:formula1>
            <xm:f>'Value Sets'!B20:B27</xm:f>
          </x14:formula1>
          <xm:sqref>G195</xm:sqref>
        </x14:dataValidation>
        <x14:dataValidation type="list" errorStyle="warning" allowBlank="1" showErrorMessage="1">
          <x14:formula1>
            <xm:f>'Value Sets'!B20:B27</xm:f>
          </x14:formula1>
          <xm:sqref>C196</xm:sqref>
        </x14:dataValidation>
        <x14:dataValidation type="list" errorStyle="warning" allowBlank="1" showErrorMessage="1">
          <x14:formula1>
            <xm:f>'Value Sets'!B20:B27</xm:f>
          </x14:formula1>
          <xm:sqref>D196</xm:sqref>
        </x14:dataValidation>
        <x14:dataValidation type="list" errorStyle="warning" allowBlank="1" showErrorMessage="1">
          <x14:formula1>
            <xm:f>'Value Sets'!B20:B27</xm:f>
          </x14:formula1>
          <xm:sqref>E196</xm:sqref>
        </x14:dataValidation>
        <x14:dataValidation type="list" errorStyle="warning" allowBlank="1" showErrorMessage="1">
          <x14:formula1>
            <xm:f>'Value Sets'!B20:B27</xm:f>
          </x14:formula1>
          <xm:sqref>F196</xm:sqref>
        </x14:dataValidation>
        <x14:dataValidation type="list" errorStyle="warning" allowBlank="1" showErrorMessage="1">
          <x14:formula1>
            <xm:f>'Value Sets'!B20:B27</xm:f>
          </x14:formula1>
          <xm:sqref>G196</xm:sqref>
        </x14:dataValidation>
        <x14:dataValidation type="list" errorStyle="warning" allowBlank="1" showErrorMessage="1">
          <x14:formula1>
            <xm:f>'Value Sets'!B20:B27</xm:f>
          </x14:formula1>
          <xm:sqref>C197</xm:sqref>
        </x14:dataValidation>
        <x14:dataValidation type="list" errorStyle="warning" allowBlank="1" showErrorMessage="1">
          <x14:formula1>
            <xm:f>'Value Sets'!B20:B27</xm:f>
          </x14:formula1>
          <xm:sqref>D197</xm:sqref>
        </x14:dataValidation>
        <x14:dataValidation type="list" errorStyle="warning" allowBlank="1" showErrorMessage="1">
          <x14:formula1>
            <xm:f>'Value Sets'!B20:B27</xm:f>
          </x14:formula1>
          <xm:sqref>E197</xm:sqref>
        </x14:dataValidation>
        <x14:dataValidation type="list" errorStyle="warning" allowBlank="1" showErrorMessage="1">
          <x14:formula1>
            <xm:f>'Value Sets'!B20:B27</xm:f>
          </x14:formula1>
          <xm:sqref>F197</xm:sqref>
        </x14:dataValidation>
        <x14:dataValidation type="list" errorStyle="warning" allowBlank="1" showErrorMessage="1">
          <x14:formula1>
            <xm:f>'Value Sets'!B20:B27</xm:f>
          </x14:formula1>
          <xm:sqref>G197</xm:sqref>
        </x14:dataValidation>
        <x14:dataValidation type="list" errorStyle="warning" allowBlank="1" showErrorMessage="1">
          <x14:formula1>
            <xm:f>'Value Sets'!B20:B27</xm:f>
          </x14:formula1>
          <xm:sqref>C198</xm:sqref>
        </x14:dataValidation>
        <x14:dataValidation type="list" errorStyle="warning" allowBlank="1" showErrorMessage="1">
          <x14:formula1>
            <xm:f>'Value Sets'!B20:B27</xm:f>
          </x14:formula1>
          <xm:sqref>D198</xm:sqref>
        </x14:dataValidation>
        <x14:dataValidation type="list" errorStyle="warning" allowBlank="1" showErrorMessage="1">
          <x14:formula1>
            <xm:f>'Value Sets'!B20:B27</xm:f>
          </x14:formula1>
          <xm:sqref>E198</xm:sqref>
        </x14:dataValidation>
        <x14:dataValidation type="list" errorStyle="warning" allowBlank="1" showErrorMessage="1">
          <x14:formula1>
            <xm:f>'Value Sets'!B20:B27</xm:f>
          </x14:formula1>
          <xm:sqref>F198</xm:sqref>
        </x14:dataValidation>
        <x14:dataValidation type="list" errorStyle="warning" allowBlank="1" showErrorMessage="1">
          <x14:formula1>
            <xm:f>'Value Sets'!B20:B27</xm:f>
          </x14:formula1>
          <xm:sqref>G198</xm:sqref>
        </x14:dataValidation>
        <x14:dataValidation type="list" errorStyle="warning" allowBlank="1" showErrorMessage="1">
          <x14:formula1>
            <xm:f>'Value Sets'!B20:B27</xm:f>
          </x14:formula1>
          <xm:sqref>C199</xm:sqref>
        </x14:dataValidation>
        <x14:dataValidation type="list" errorStyle="warning" allowBlank="1" showErrorMessage="1">
          <x14:formula1>
            <xm:f>'Value Sets'!B20:B27</xm:f>
          </x14:formula1>
          <xm:sqref>D199</xm:sqref>
        </x14:dataValidation>
        <x14:dataValidation type="list" errorStyle="warning" allowBlank="1" showErrorMessage="1">
          <x14:formula1>
            <xm:f>'Value Sets'!B20:B27</xm:f>
          </x14:formula1>
          <xm:sqref>E199</xm:sqref>
        </x14:dataValidation>
        <x14:dataValidation type="list" errorStyle="warning" allowBlank="1" showErrorMessage="1">
          <x14:formula1>
            <xm:f>'Value Sets'!B20:B27</xm:f>
          </x14:formula1>
          <xm:sqref>F199</xm:sqref>
        </x14:dataValidation>
        <x14:dataValidation type="list" errorStyle="warning" allowBlank="1" showErrorMessage="1">
          <x14:formula1>
            <xm:f>'Value Sets'!B20:B27</xm:f>
          </x14:formula1>
          <xm:sqref>G199</xm:sqref>
        </x14:dataValidation>
        <x14:dataValidation type="list" errorStyle="warning" allowBlank="1" showErrorMessage="1">
          <x14:formula1>
            <xm:f>'Value Sets'!B20:B27</xm:f>
          </x14:formula1>
          <xm:sqref>C167</xm:sqref>
        </x14:dataValidation>
        <x14:dataValidation type="list" errorStyle="warning" allowBlank="1" showErrorMessage="1">
          <x14:formula1>
            <xm:f>'Value Sets'!B20:B27</xm:f>
          </x14:formula1>
          <xm:sqref>D167</xm:sqref>
        </x14:dataValidation>
        <x14:dataValidation type="list" errorStyle="warning" allowBlank="1" showErrorMessage="1">
          <x14:formula1>
            <xm:f>'Value Sets'!B20:B27</xm:f>
          </x14:formula1>
          <xm:sqref>E167</xm:sqref>
        </x14:dataValidation>
        <x14:dataValidation type="list" errorStyle="warning" allowBlank="1" showErrorMessage="1">
          <x14:formula1>
            <xm:f>'Value Sets'!B20:B27</xm:f>
          </x14:formula1>
          <xm:sqref>F167</xm:sqref>
        </x14:dataValidation>
        <x14:dataValidation type="list" errorStyle="warning" allowBlank="1" showErrorMessage="1">
          <x14:formula1>
            <xm:f>'Value Sets'!B20:B27</xm:f>
          </x14:formula1>
          <xm:sqref>G167</xm:sqref>
        </x14:dataValidation>
        <x14:dataValidation type="list" errorStyle="warning" allowBlank="1" showErrorMessage="1">
          <x14:formula1>
            <xm:f>'Value Sets'!B20:B27</xm:f>
          </x14:formula1>
          <xm:sqref>C168</xm:sqref>
        </x14:dataValidation>
        <x14:dataValidation type="list" errorStyle="warning" allowBlank="1" showErrorMessage="1">
          <x14:formula1>
            <xm:f>'Value Sets'!B20:B27</xm:f>
          </x14:formula1>
          <xm:sqref>D168</xm:sqref>
        </x14:dataValidation>
        <x14:dataValidation type="list" errorStyle="warning" allowBlank="1" showErrorMessage="1">
          <x14:formula1>
            <xm:f>'Value Sets'!B20:B27</xm:f>
          </x14:formula1>
          <xm:sqref>E168</xm:sqref>
        </x14:dataValidation>
        <x14:dataValidation type="list" errorStyle="warning" allowBlank="1" showErrorMessage="1">
          <x14:formula1>
            <xm:f>'Value Sets'!B20:B27</xm:f>
          </x14:formula1>
          <xm:sqref>F168</xm:sqref>
        </x14:dataValidation>
        <x14:dataValidation type="list" errorStyle="warning" allowBlank="1" showErrorMessage="1">
          <x14:formula1>
            <xm:f>'Value Sets'!B20:B27</xm:f>
          </x14:formula1>
          <xm:sqref>G168</xm:sqref>
        </x14:dataValidation>
        <x14:dataValidation type="list" errorStyle="warning" allowBlank="1" showErrorMessage="1">
          <x14:formula1>
            <xm:f>'Value Sets'!B20:B27</xm:f>
          </x14:formula1>
          <xm:sqref>C169</xm:sqref>
        </x14:dataValidation>
        <x14:dataValidation type="list" errorStyle="warning" allowBlank="1" showErrorMessage="1">
          <x14:formula1>
            <xm:f>'Value Sets'!B20:B27</xm:f>
          </x14:formula1>
          <xm:sqref>D169</xm:sqref>
        </x14:dataValidation>
        <x14:dataValidation type="list" errorStyle="warning" allowBlank="1" showErrorMessage="1">
          <x14:formula1>
            <xm:f>'Value Sets'!B20:B27</xm:f>
          </x14:formula1>
          <xm:sqref>E169</xm:sqref>
        </x14:dataValidation>
        <x14:dataValidation type="list" errorStyle="warning" allowBlank="1" showErrorMessage="1">
          <x14:formula1>
            <xm:f>'Value Sets'!B20:B27</xm:f>
          </x14:formula1>
          <xm:sqref>F169</xm:sqref>
        </x14:dataValidation>
        <x14:dataValidation type="list" errorStyle="warning" allowBlank="1" showErrorMessage="1">
          <x14:formula1>
            <xm:f>'Value Sets'!B20:B27</xm:f>
          </x14:formula1>
          <xm:sqref>G169</xm:sqref>
        </x14:dataValidation>
        <x14:dataValidation type="list" errorStyle="warning" allowBlank="1" showErrorMessage="1">
          <x14:formula1>
            <xm:f>'Value Sets'!B20:B27</xm:f>
          </x14:formula1>
          <xm:sqref>C170</xm:sqref>
        </x14:dataValidation>
        <x14:dataValidation type="list" errorStyle="warning" allowBlank="1" showErrorMessage="1">
          <x14:formula1>
            <xm:f>'Value Sets'!B20:B27</xm:f>
          </x14:formula1>
          <xm:sqref>D170</xm:sqref>
        </x14:dataValidation>
        <x14:dataValidation type="list" errorStyle="warning" allowBlank="1" showErrorMessage="1">
          <x14:formula1>
            <xm:f>'Value Sets'!B20:B27</xm:f>
          </x14:formula1>
          <xm:sqref>E170</xm:sqref>
        </x14:dataValidation>
        <x14:dataValidation type="list" errorStyle="warning" allowBlank="1" showErrorMessage="1">
          <x14:formula1>
            <xm:f>'Value Sets'!B20:B27</xm:f>
          </x14:formula1>
          <xm:sqref>F170</xm:sqref>
        </x14:dataValidation>
        <x14:dataValidation type="list" errorStyle="warning" allowBlank="1" showErrorMessage="1">
          <x14:formula1>
            <xm:f>'Value Sets'!B20:B27</xm:f>
          </x14:formula1>
          <xm:sqref>G170</xm:sqref>
        </x14:dataValidation>
        <x14:dataValidation type="list" errorStyle="warning" allowBlank="1" showErrorMessage="1">
          <x14:formula1>
            <xm:f>'Value Sets'!B20:B27</xm:f>
          </x14:formula1>
          <xm:sqref>C171</xm:sqref>
        </x14:dataValidation>
        <x14:dataValidation type="list" errorStyle="warning" allowBlank="1" showErrorMessage="1">
          <x14:formula1>
            <xm:f>'Value Sets'!B20:B27</xm:f>
          </x14:formula1>
          <xm:sqref>D171</xm:sqref>
        </x14:dataValidation>
        <x14:dataValidation type="list" errorStyle="warning" allowBlank="1" showErrorMessage="1">
          <x14:formula1>
            <xm:f>'Value Sets'!B20:B27</xm:f>
          </x14:formula1>
          <xm:sqref>E171</xm:sqref>
        </x14:dataValidation>
        <x14:dataValidation type="list" errorStyle="warning" allowBlank="1" showErrorMessage="1">
          <x14:formula1>
            <xm:f>'Value Sets'!B20:B27</xm:f>
          </x14:formula1>
          <xm:sqref>F171</xm:sqref>
        </x14:dataValidation>
        <x14:dataValidation type="list" errorStyle="warning" allowBlank="1" showErrorMessage="1">
          <x14:formula1>
            <xm:f>'Value Sets'!B20:B27</xm:f>
          </x14:formula1>
          <xm:sqref>G171</xm:sqref>
        </x14:dataValidation>
        <x14:dataValidation type="list" errorStyle="warning" allowBlank="1" showErrorMessage="1">
          <x14:formula1>
            <xm:f>'Value Sets'!B20:B27</xm:f>
          </x14:formula1>
          <xm:sqref>C172</xm:sqref>
        </x14:dataValidation>
        <x14:dataValidation type="list" errorStyle="warning" allowBlank="1" showErrorMessage="1">
          <x14:formula1>
            <xm:f>'Value Sets'!B20:B27</xm:f>
          </x14:formula1>
          <xm:sqref>D172</xm:sqref>
        </x14:dataValidation>
        <x14:dataValidation type="list" errorStyle="warning" allowBlank="1" showErrorMessage="1">
          <x14:formula1>
            <xm:f>'Value Sets'!B20:B27</xm:f>
          </x14:formula1>
          <xm:sqref>E172</xm:sqref>
        </x14:dataValidation>
        <x14:dataValidation type="list" errorStyle="warning" allowBlank="1" showErrorMessage="1">
          <x14:formula1>
            <xm:f>'Value Sets'!B20:B27</xm:f>
          </x14:formula1>
          <xm:sqref>F172</xm:sqref>
        </x14:dataValidation>
        <x14:dataValidation type="list" errorStyle="warning" allowBlank="1" showErrorMessage="1">
          <x14:formula1>
            <xm:f>'Value Sets'!B20:B27</xm:f>
          </x14:formula1>
          <xm:sqref>G172</xm:sqref>
        </x14:dataValidation>
        <x14:dataValidation type="list" errorStyle="warning" allowBlank="1" showErrorMessage="1">
          <x14:formula1>
            <xm:f>'Value Sets'!B20:B27</xm:f>
          </x14:formula1>
          <xm:sqref>C173</xm:sqref>
        </x14:dataValidation>
        <x14:dataValidation type="list" errorStyle="warning" allowBlank="1" showErrorMessage="1">
          <x14:formula1>
            <xm:f>'Value Sets'!B20:B27</xm:f>
          </x14:formula1>
          <xm:sqref>D173</xm:sqref>
        </x14:dataValidation>
        <x14:dataValidation type="list" errorStyle="warning" allowBlank="1" showErrorMessage="1">
          <x14:formula1>
            <xm:f>'Value Sets'!B20:B27</xm:f>
          </x14:formula1>
          <xm:sqref>E173</xm:sqref>
        </x14:dataValidation>
        <x14:dataValidation type="list" errorStyle="warning" allowBlank="1" showErrorMessage="1">
          <x14:formula1>
            <xm:f>'Value Sets'!B20:B27</xm:f>
          </x14:formula1>
          <xm:sqref>F173</xm:sqref>
        </x14:dataValidation>
        <x14:dataValidation type="list" errorStyle="warning" allowBlank="1" showErrorMessage="1">
          <x14:formula1>
            <xm:f>'Value Sets'!B20:B27</xm:f>
          </x14:formula1>
          <xm:sqref>G173</xm:sqref>
        </x14:dataValidation>
        <x14:dataValidation type="list" errorStyle="warning" allowBlank="1" showErrorMessage="1">
          <x14:formula1>
            <xm:f>'Value Sets'!B20:B27</xm:f>
          </x14:formula1>
          <xm:sqref>C174</xm:sqref>
        </x14:dataValidation>
        <x14:dataValidation type="list" errorStyle="warning" allowBlank="1" showErrorMessage="1">
          <x14:formula1>
            <xm:f>'Value Sets'!B20:B27</xm:f>
          </x14:formula1>
          <xm:sqref>D174</xm:sqref>
        </x14:dataValidation>
        <x14:dataValidation type="list" errorStyle="warning" allowBlank="1" showErrorMessage="1">
          <x14:formula1>
            <xm:f>'Value Sets'!B20:B27</xm:f>
          </x14:formula1>
          <xm:sqref>E174</xm:sqref>
        </x14:dataValidation>
        <x14:dataValidation type="list" errorStyle="warning" allowBlank="1" showErrorMessage="1">
          <x14:formula1>
            <xm:f>'Value Sets'!B20:B27</xm:f>
          </x14:formula1>
          <xm:sqref>F174</xm:sqref>
        </x14:dataValidation>
        <x14:dataValidation type="list" errorStyle="warning" allowBlank="1" showErrorMessage="1">
          <x14:formula1>
            <xm:f>'Value Sets'!B20:B27</xm:f>
          </x14:formula1>
          <xm:sqref>G174</xm:sqref>
        </x14:dataValidation>
        <x14:dataValidation type="list" errorStyle="warning" allowBlank="1" showErrorMessage="1">
          <x14:formula1>
            <xm:f>'Value Sets'!B20:B27</xm:f>
          </x14:formula1>
          <xm:sqref>C175</xm:sqref>
        </x14:dataValidation>
        <x14:dataValidation type="list" errorStyle="warning" allowBlank="1" showErrorMessage="1">
          <x14:formula1>
            <xm:f>'Value Sets'!B20:B27</xm:f>
          </x14:formula1>
          <xm:sqref>D175</xm:sqref>
        </x14:dataValidation>
        <x14:dataValidation type="list" errorStyle="warning" allowBlank="1" showErrorMessage="1">
          <x14:formula1>
            <xm:f>'Value Sets'!B20:B27</xm:f>
          </x14:formula1>
          <xm:sqref>E175</xm:sqref>
        </x14:dataValidation>
        <x14:dataValidation type="list" errorStyle="warning" allowBlank="1" showErrorMessage="1">
          <x14:formula1>
            <xm:f>'Value Sets'!B20:B27</xm:f>
          </x14:formula1>
          <xm:sqref>F175</xm:sqref>
        </x14:dataValidation>
        <x14:dataValidation type="list" errorStyle="warning" allowBlank="1" showErrorMessage="1">
          <x14:formula1>
            <xm:f>'Value Sets'!B20:B27</xm:f>
          </x14:formula1>
          <xm:sqref>G175</xm:sqref>
        </x14:dataValidation>
        <x14:dataValidation type="list" errorStyle="warning" allowBlank="1" showErrorMessage="1">
          <x14:formula1>
            <xm:f>'Value Sets'!B20:B27</xm:f>
          </x14:formula1>
          <xm:sqref>C176</xm:sqref>
        </x14:dataValidation>
        <x14:dataValidation type="list" errorStyle="warning" allowBlank="1" showErrorMessage="1">
          <x14:formula1>
            <xm:f>'Value Sets'!B20:B27</xm:f>
          </x14:formula1>
          <xm:sqref>D176</xm:sqref>
        </x14:dataValidation>
        <x14:dataValidation type="list" errorStyle="warning" allowBlank="1" showErrorMessage="1">
          <x14:formula1>
            <xm:f>'Value Sets'!B20:B27</xm:f>
          </x14:formula1>
          <xm:sqref>E176</xm:sqref>
        </x14:dataValidation>
        <x14:dataValidation type="list" errorStyle="warning" allowBlank="1" showErrorMessage="1">
          <x14:formula1>
            <xm:f>'Value Sets'!B20:B27</xm:f>
          </x14:formula1>
          <xm:sqref>F176</xm:sqref>
        </x14:dataValidation>
        <x14:dataValidation type="list" errorStyle="warning" allowBlank="1" showErrorMessage="1">
          <x14:formula1>
            <xm:f>'Value Sets'!B20:B27</xm:f>
          </x14:formula1>
          <xm:sqref>G176</xm:sqref>
        </x14:dataValidation>
        <x14:dataValidation type="list" errorStyle="warning" allowBlank="1" showErrorMessage="1">
          <x14:formula1>
            <xm:f>'Value Sets'!B20:B27</xm:f>
          </x14:formula1>
          <xm:sqref>C177</xm:sqref>
        </x14:dataValidation>
        <x14:dataValidation type="list" errorStyle="warning" allowBlank="1" showErrorMessage="1">
          <x14:formula1>
            <xm:f>'Value Sets'!B20:B27</xm:f>
          </x14:formula1>
          <xm:sqref>D177</xm:sqref>
        </x14:dataValidation>
        <x14:dataValidation type="list" errorStyle="warning" allowBlank="1" showErrorMessage="1">
          <x14:formula1>
            <xm:f>'Value Sets'!B20:B27</xm:f>
          </x14:formula1>
          <xm:sqref>E177</xm:sqref>
        </x14:dataValidation>
        <x14:dataValidation type="list" errorStyle="warning" allowBlank="1" showErrorMessage="1">
          <x14:formula1>
            <xm:f>'Value Sets'!B20:B27</xm:f>
          </x14:formula1>
          <xm:sqref>F177</xm:sqref>
        </x14:dataValidation>
        <x14:dataValidation type="list" errorStyle="warning" allowBlank="1" showErrorMessage="1">
          <x14:formula1>
            <xm:f>'Value Sets'!B20:B27</xm:f>
          </x14:formula1>
          <xm:sqref>G177</xm:sqref>
        </x14:dataValidation>
        <x14:dataValidation type="list" errorStyle="warning" allowBlank="1" showErrorMessage="1">
          <x14:formula1>
            <xm:f>'Value Sets'!B20:B27</xm:f>
          </x14:formula1>
          <xm:sqref>C178</xm:sqref>
        </x14:dataValidation>
        <x14:dataValidation type="list" errorStyle="warning" allowBlank="1" showErrorMessage="1">
          <x14:formula1>
            <xm:f>'Value Sets'!B20:B27</xm:f>
          </x14:formula1>
          <xm:sqref>D178</xm:sqref>
        </x14:dataValidation>
        <x14:dataValidation type="list" errorStyle="warning" allowBlank="1" showErrorMessage="1">
          <x14:formula1>
            <xm:f>'Value Sets'!B20:B27</xm:f>
          </x14:formula1>
          <xm:sqref>E178</xm:sqref>
        </x14:dataValidation>
        <x14:dataValidation type="list" errorStyle="warning" allowBlank="1" showErrorMessage="1">
          <x14:formula1>
            <xm:f>'Value Sets'!B20:B27</xm:f>
          </x14:formula1>
          <xm:sqref>F178</xm:sqref>
        </x14:dataValidation>
        <x14:dataValidation type="list" errorStyle="warning" allowBlank="1" showErrorMessage="1">
          <x14:formula1>
            <xm:f>'Value Sets'!B20:B27</xm:f>
          </x14:formula1>
          <xm:sqref>G178</xm:sqref>
        </x14:dataValidation>
        <x14:dataValidation type="list" errorStyle="warning" allowBlank="1" showErrorMessage="1">
          <x14:formula1>
            <xm:f>'Value Sets'!B20:B27</xm:f>
          </x14:formula1>
          <xm:sqref>C179</xm:sqref>
        </x14:dataValidation>
        <x14:dataValidation type="list" errorStyle="warning" allowBlank="1" showErrorMessage="1">
          <x14:formula1>
            <xm:f>'Value Sets'!B20:B27</xm:f>
          </x14:formula1>
          <xm:sqref>D179</xm:sqref>
        </x14:dataValidation>
        <x14:dataValidation type="list" errorStyle="warning" allowBlank="1" showErrorMessage="1">
          <x14:formula1>
            <xm:f>'Value Sets'!B20:B27</xm:f>
          </x14:formula1>
          <xm:sqref>E179</xm:sqref>
        </x14:dataValidation>
        <x14:dataValidation type="list" errorStyle="warning" allowBlank="1" showErrorMessage="1">
          <x14:formula1>
            <xm:f>'Value Sets'!B20:B27</xm:f>
          </x14:formula1>
          <xm:sqref>F179</xm:sqref>
        </x14:dataValidation>
        <x14:dataValidation type="list" errorStyle="warning" allowBlank="1" showErrorMessage="1">
          <x14:formula1>
            <xm:f>'Value Sets'!B20:B27</xm:f>
          </x14:formula1>
          <xm:sqref>G179</xm:sqref>
        </x14:dataValidation>
        <x14:dataValidation type="list" errorStyle="warning" allowBlank="1" showErrorMessage="1">
          <x14:formula1>
            <xm:f>'Value Sets'!B20:B27</xm:f>
          </x14:formula1>
          <xm:sqref>C180</xm:sqref>
        </x14:dataValidation>
        <x14:dataValidation type="list" errorStyle="warning" allowBlank="1" showErrorMessage="1">
          <x14:formula1>
            <xm:f>'Value Sets'!B20:B27</xm:f>
          </x14:formula1>
          <xm:sqref>D180</xm:sqref>
        </x14:dataValidation>
        <x14:dataValidation type="list" errorStyle="warning" allowBlank="1" showErrorMessage="1">
          <x14:formula1>
            <xm:f>'Value Sets'!B20:B27</xm:f>
          </x14:formula1>
          <xm:sqref>E180</xm:sqref>
        </x14:dataValidation>
        <x14:dataValidation type="list" errorStyle="warning" allowBlank="1" showErrorMessage="1">
          <x14:formula1>
            <xm:f>'Value Sets'!B20:B27</xm:f>
          </x14:formula1>
          <xm:sqref>F180</xm:sqref>
        </x14:dataValidation>
        <x14:dataValidation type="list" errorStyle="warning" allowBlank="1" showErrorMessage="1">
          <x14:formula1>
            <xm:f>'Value Sets'!B20:B27</xm:f>
          </x14:formula1>
          <xm:sqref>G180</xm:sqref>
        </x14:dataValidation>
        <x14:dataValidation type="list" errorStyle="warning" allowBlank="1" showErrorMessage="1">
          <x14:formula1>
            <xm:f>'Value Sets'!B20:B27</xm:f>
          </x14:formula1>
          <xm:sqref>C181</xm:sqref>
        </x14:dataValidation>
        <x14:dataValidation type="list" errorStyle="warning" allowBlank="1" showErrorMessage="1">
          <x14:formula1>
            <xm:f>'Value Sets'!B20:B27</xm:f>
          </x14:formula1>
          <xm:sqref>D181</xm:sqref>
        </x14:dataValidation>
        <x14:dataValidation type="list" errorStyle="warning" allowBlank="1" showErrorMessage="1">
          <x14:formula1>
            <xm:f>'Value Sets'!B20:B27</xm:f>
          </x14:formula1>
          <xm:sqref>E181</xm:sqref>
        </x14:dataValidation>
        <x14:dataValidation type="list" errorStyle="warning" allowBlank="1" showErrorMessage="1">
          <x14:formula1>
            <xm:f>'Value Sets'!B20:B27</xm:f>
          </x14:formula1>
          <xm:sqref>F181</xm:sqref>
        </x14:dataValidation>
        <x14:dataValidation type="list" errorStyle="warning" allowBlank="1" showErrorMessage="1">
          <x14:formula1>
            <xm:f>'Value Sets'!B20:B27</xm:f>
          </x14:formula1>
          <xm:sqref>G181</xm:sqref>
        </x14:dataValidation>
        <x14:dataValidation type="list" errorStyle="warning" allowBlank="1" showErrorMessage="1">
          <x14:formula1>
            <xm:f>'Value Sets'!B20:B27</xm:f>
          </x14:formula1>
          <xm:sqref>C182</xm:sqref>
        </x14:dataValidation>
        <x14:dataValidation type="list" errorStyle="warning" allowBlank="1" showErrorMessage="1">
          <x14:formula1>
            <xm:f>'Value Sets'!B20:B27</xm:f>
          </x14:formula1>
          <xm:sqref>D182</xm:sqref>
        </x14:dataValidation>
        <x14:dataValidation type="list" errorStyle="warning" allowBlank="1" showErrorMessage="1">
          <x14:formula1>
            <xm:f>'Value Sets'!B20:B27</xm:f>
          </x14:formula1>
          <xm:sqref>E182</xm:sqref>
        </x14:dataValidation>
        <x14:dataValidation type="list" errorStyle="warning" allowBlank="1" showErrorMessage="1">
          <x14:formula1>
            <xm:f>'Value Sets'!B20:B27</xm:f>
          </x14:formula1>
          <xm:sqref>F182</xm:sqref>
        </x14:dataValidation>
        <x14:dataValidation type="list" errorStyle="warning" allowBlank="1" showErrorMessage="1">
          <x14:formula1>
            <xm:f>'Value Sets'!B20:B27</xm:f>
          </x14:formula1>
          <xm:sqref>G182</xm:sqref>
        </x14:dataValidation>
        <x14:dataValidation type="list" errorStyle="warning" allowBlank="1" showErrorMessage="1">
          <x14:formula1>
            <xm:f>'Value Sets'!B20:B27</xm:f>
          </x14:formula1>
          <xm:sqref>C183</xm:sqref>
        </x14:dataValidation>
        <x14:dataValidation type="list" errorStyle="warning" allowBlank="1" showErrorMessage="1">
          <x14:formula1>
            <xm:f>'Value Sets'!B20:B27</xm:f>
          </x14:formula1>
          <xm:sqref>D183</xm:sqref>
        </x14:dataValidation>
        <x14:dataValidation type="list" errorStyle="warning" allowBlank="1" showErrorMessage="1">
          <x14:formula1>
            <xm:f>'Value Sets'!B20:B27</xm:f>
          </x14:formula1>
          <xm:sqref>E183</xm:sqref>
        </x14:dataValidation>
        <x14:dataValidation type="list" errorStyle="warning" allowBlank="1" showErrorMessage="1">
          <x14:formula1>
            <xm:f>'Value Sets'!B20:B27</xm:f>
          </x14:formula1>
          <xm:sqref>F183</xm:sqref>
        </x14:dataValidation>
        <x14:dataValidation type="list" errorStyle="warning" allowBlank="1" showErrorMessage="1">
          <x14:formula1>
            <xm:f>'Value Sets'!B20:B27</xm:f>
          </x14:formula1>
          <xm:sqref>G183</xm:sqref>
        </x14:dataValidation>
        <x14:dataValidation type="list" errorStyle="warning" allowBlank="1" showErrorMessage="1">
          <x14:formula1>
            <xm:f>'Value Sets'!B20:B27</xm:f>
          </x14:formula1>
          <xm:sqref>C184</xm:sqref>
        </x14:dataValidation>
        <x14:dataValidation type="list" errorStyle="warning" allowBlank="1" showErrorMessage="1">
          <x14:formula1>
            <xm:f>'Value Sets'!B20:B27</xm:f>
          </x14:formula1>
          <xm:sqref>D184</xm:sqref>
        </x14:dataValidation>
        <x14:dataValidation type="list" errorStyle="warning" allowBlank="1" showErrorMessage="1">
          <x14:formula1>
            <xm:f>'Value Sets'!B20:B27</xm:f>
          </x14:formula1>
          <xm:sqref>E184</xm:sqref>
        </x14:dataValidation>
        <x14:dataValidation type="list" errorStyle="warning" allowBlank="1" showErrorMessage="1">
          <x14:formula1>
            <xm:f>'Value Sets'!B20:B27</xm:f>
          </x14:formula1>
          <xm:sqref>F184</xm:sqref>
        </x14:dataValidation>
        <x14:dataValidation type="list" errorStyle="warning" allowBlank="1" showErrorMessage="1">
          <x14:formula1>
            <xm:f>'Value Sets'!B20:B27</xm:f>
          </x14:formula1>
          <xm:sqref>G184</xm:sqref>
        </x14:dataValidation>
        <x14:dataValidation type="list" errorStyle="warning" allowBlank="1" showErrorMessage="1">
          <x14:formula1>
            <xm:f>'Value Sets'!B20:B27</xm:f>
          </x14:formula1>
          <xm:sqref>C185</xm:sqref>
        </x14:dataValidation>
        <x14:dataValidation type="list" errorStyle="warning" allowBlank="1" showErrorMessage="1">
          <x14:formula1>
            <xm:f>'Value Sets'!B20:B27</xm:f>
          </x14:formula1>
          <xm:sqref>D185</xm:sqref>
        </x14:dataValidation>
        <x14:dataValidation type="list" errorStyle="warning" allowBlank="1" showErrorMessage="1">
          <x14:formula1>
            <xm:f>'Value Sets'!B20:B27</xm:f>
          </x14:formula1>
          <xm:sqref>E185</xm:sqref>
        </x14:dataValidation>
        <x14:dataValidation type="list" errorStyle="warning" allowBlank="1" showErrorMessage="1">
          <x14:formula1>
            <xm:f>'Value Sets'!B20:B27</xm:f>
          </x14:formula1>
          <xm:sqref>F185</xm:sqref>
        </x14:dataValidation>
        <x14:dataValidation type="list" errorStyle="warning" allowBlank="1" showErrorMessage="1">
          <x14:formula1>
            <xm:f>'Value Sets'!B20:B27</xm:f>
          </x14:formula1>
          <xm:sqref>G185</xm:sqref>
        </x14:dataValidation>
        <x14:dataValidation type="list" errorStyle="warning" allowBlank="1" showErrorMessage="1">
          <x14:formula1>
            <xm:f>'Value Sets'!B20:B27</xm:f>
          </x14:formula1>
          <xm:sqref>C186</xm:sqref>
        </x14:dataValidation>
        <x14:dataValidation type="list" errorStyle="warning" allowBlank="1" showErrorMessage="1">
          <x14:formula1>
            <xm:f>'Value Sets'!B20:B27</xm:f>
          </x14:formula1>
          <xm:sqref>D186</xm:sqref>
        </x14:dataValidation>
        <x14:dataValidation type="list" errorStyle="warning" allowBlank="1" showErrorMessage="1">
          <x14:formula1>
            <xm:f>'Value Sets'!B20:B27</xm:f>
          </x14:formula1>
          <xm:sqref>E186</xm:sqref>
        </x14:dataValidation>
        <x14:dataValidation type="list" errorStyle="warning" allowBlank="1" showErrorMessage="1">
          <x14:formula1>
            <xm:f>'Value Sets'!B20:B27</xm:f>
          </x14:formula1>
          <xm:sqref>F186</xm:sqref>
        </x14:dataValidation>
        <x14:dataValidation type="list" errorStyle="warning" allowBlank="1" showErrorMessage="1">
          <x14:formula1>
            <xm:f>'Value Sets'!B20:B27</xm:f>
          </x14:formula1>
          <xm:sqref>G186</xm:sqref>
        </x14:dataValidation>
        <x14:dataValidation type="list" errorStyle="warning" allowBlank="1" showErrorMessage="1">
          <x14:formula1>
            <xm:f>'Value Sets'!B20:B27</xm:f>
          </x14:formula1>
          <xm:sqref>C187</xm:sqref>
        </x14:dataValidation>
        <x14:dataValidation type="list" errorStyle="warning" allowBlank="1" showErrorMessage="1">
          <x14:formula1>
            <xm:f>'Value Sets'!B20:B27</xm:f>
          </x14:formula1>
          <xm:sqref>D187</xm:sqref>
        </x14:dataValidation>
        <x14:dataValidation type="list" errorStyle="warning" allowBlank="1" showErrorMessage="1">
          <x14:formula1>
            <xm:f>'Value Sets'!B20:B27</xm:f>
          </x14:formula1>
          <xm:sqref>E187</xm:sqref>
        </x14:dataValidation>
        <x14:dataValidation type="list" errorStyle="warning" allowBlank="1" showErrorMessage="1">
          <x14:formula1>
            <xm:f>'Value Sets'!B20:B27</xm:f>
          </x14:formula1>
          <xm:sqref>F187</xm:sqref>
        </x14:dataValidation>
        <x14:dataValidation type="list" errorStyle="warning" allowBlank="1" showErrorMessage="1">
          <x14:formula1>
            <xm:f>'Value Sets'!B20:B27</xm:f>
          </x14:formula1>
          <xm:sqref>G187</xm:sqref>
        </x14:dataValidation>
        <x14:dataValidation type="list" errorStyle="warning" allowBlank="1" showErrorMessage="1">
          <x14:formula1>
            <xm:f>'Value Sets'!B20:B27</xm:f>
          </x14:formula1>
          <xm:sqref>C188</xm:sqref>
        </x14:dataValidation>
        <x14:dataValidation type="list" errorStyle="warning" allowBlank="1" showErrorMessage="1">
          <x14:formula1>
            <xm:f>'Value Sets'!B20:B27</xm:f>
          </x14:formula1>
          <xm:sqref>D188</xm:sqref>
        </x14:dataValidation>
        <x14:dataValidation type="list" errorStyle="warning" allowBlank="1" showErrorMessage="1">
          <x14:formula1>
            <xm:f>'Value Sets'!B20:B27</xm:f>
          </x14:formula1>
          <xm:sqref>E188</xm:sqref>
        </x14:dataValidation>
        <x14:dataValidation type="list" errorStyle="warning" allowBlank="1" showErrorMessage="1">
          <x14:formula1>
            <xm:f>'Value Sets'!B20:B27</xm:f>
          </x14:formula1>
          <xm:sqref>F188</xm:sqref>
        </x14:dataValidation>
        <x14:dataValidation type="list" errorStyle="warning" allowBlank="1" showErrorMessage="1">
          <x14:formula1>
            <xm:f>'Value Sets'!B20:B27</xm:f>
          </x14:formula1>
          <xm:sqref>G188</xm:sqref>
        </x14:dataValidation>
        <x14:dataValidation type="list" errorStyle="warning" allowBlank="1" showErrorMessage="1">
          <x14:formula1>
            <xm:f>'Value Sets'!B20:B27</xm:f>
          </x14:formula1>
          <xm:sqref>C189</xm:sqref>
        </x14:dataValidation>
        <x14:dataValidation type="list" errorStyle="warning" allowBlank="1" showErrorMessage="1">
          <x14:formula1>
            <xm:f>'Value Sets'!B20:B27</xm:f>
          </x14:formula1>
          <xm:sqref>D189</xm:sqref>
        </x14:dataValidation>
        <x14:dataValidation type="list" errorStyle="warning" allowBlank="1" showErrorMessage="1">
          <x14:formula1>
            <xm:f>'Value Sets'!B20:B27</xm:f>
          </x14:formula1>
          <xm:sqref>E189</xm:sqref>
        </x14:dataValidation>
        <x14:dataValidation type="list" errorStyle="warning" allowBlank="1" showErrorMessage="1">
          <x14:formula1>
            <xm:f>'Value Sets'!B20:B27</xm:f>
          </x14:formula1>
          <xm:sqref>F189</xm:sqref>
        </x14:dataValidation>
        <x14:dataValidation type="list" errorStyle="warning" allowBlank="1" showErrorMessage="1">
          <x14:formula1>
            <xm:f>'Value Sets'!B20:B27</xm:f>
          </x14:formula1>
          <xm:sqref>G189</xm:sqref>
        </x14:dataValidation>
        <x14:dataValidation type="list" errorStyle="warning" allowBlank="1" showErrorMessage="1">
          <x14:formula1>
            <xm:f>'Value Sets'!B20:B27</xm:f>
          </x14:formula1>
          <xm:sqref>C190</xm:sqref>
        </x14:dataValidation>
        <x14:dataValidation type="list" errorStyle="warning" allowBlank="1" showErrorMessage="1">
          <x14:formula1>
            <xm:f>'Value Sets'!B20:B27</xm:f>
          </x14:formula1>
          <xm:sqref>D190</xm:sqref>
        </x14:dataValidation>
        <x14:dataValidation type="list" errorStyle="warning" allowBlank="1" showErrorMessage="1">
          <x14:formula1>
            <xm:f>'Value Sets'!B20:B27</xm:f>
          </x14:formula1>
          <xm:sqref>E190</xm:sqref>
        </x14:dataValidation>
        <x14:dataValidation type="list" errorStyle="warning" allowBlank="1" showErrorMessage="1">
          <x14:formula1>
            <xm:f>'Value Sets'!B20:B27</xm:f>
          </x14:formula1>
          <xm:sqref>F190</xm:sqref>
        </x14:dataValidation>
        <x14:dataValidation type="list" errorStyle="warning" allowBlank="1" showErrorMessage="1">
          <x14:formula1>
            <xm:f>'Value Sets'!B20:B27</xm:f>
          </x14:formula1>
          <xm:sqref>G190</xm:sqref>
        </x14:dataValidation>
        <x14:dataValidation type="list" errorStyle="warning" allowBlank="1" showErrorMessage="1">
          <x14:formula1>
            <xm:f>'Value Sets'!B20:B27</xm:f>
          </x14:formula1>
          <xm:sqref>C191</xm:sqref>
        </x14:dataValidation>
        <x14:dataValidation type="list" errorStyle="warning" allowBlank="1" showErrorMessage="1">
          <x14:formula1>
            <xm:f>'Value Sets'!B20:B27</xm:f>
          </x14:formula1>
          <xm:sqref>D191</xm:sqref>
        </x14:dataValidation>
        <x14:dataValidation type="list" errorStyle="warning" allowBlank="1" showErrorMessage="1">
          <x14:formula1>
            <xm:f>'Value Sets'!B20:B27</xm:f>
          </x14:formula1>
          <xm:sqref>E191</xm:sqref>
        </x14:dataValidation>
        <x14:dataValidation type="list" errorStyle="warning" allowBlank="1" showErrorMessage="1">
          <x14:formula1>
            <xm:f>'Value Sets'!B20:B27</xm:f>
          </x14:formula1>
          <xm:sqref>F191</xm:sqref>
        </x14:dataValidation>
        <x14:dataValidation type="list" errorStyle="warning" allowBlank="1" showErrorMessage="1">
          <x14:formula1>
            <xm:f>'Value Sets'!B20:B27</xm:f>
          </x14:formula1>
          <xm:sqref>G191</xm:sqref>
        </x14:dataValidation>
        <x14:dataValidation type="list" errorStyle="warning" allowBlank="1" showErrorMessage="1">
          <x14:formula1>
            <xm:f>'Value Sets'!B20:B27</xm:f>
          </x14:formula1>
          <xm:sqref>C192</xm:sqref>
        </x14:dataValidation>
        <x14:dataValidation type="list" errorStyle="warning" allowBlank="1" showErrorMessage="1">
          <x14:formula1>
            <xm:f>'Value Sets'!B20:B27</xm:f>
          </x14:formula1>
          <xm:sqref>D192</xm:sqref>
        </x14:dataValidation>
        <x14:dataValidation type="list" errorStyle="warning" allowBlank="1" showErrorMessage="1">
          <x14:formula1>
            <xm:f>'Value Sets'!B20:B27</xm:f>
          </x14:formula1>
          <xm:sqref>E192</xm:sqref>
        </x14:dataValidation>
        <x14:dataValidation type="list" errorStyle="warning" allowBlank="1" showErrorMessage="1">
          <x14:formula1>
            <xm:f>'Value Sets'!B20:B27</xm:f>
          </x14:formula1>
          <xm:sqref>F192</xm:sqref>
        </x14:dataValidation>
        <x14:dataValidation type="list" errorStyle="warning" allowBlank="1" showErrorMessage="1">
          <x14:formula1>
            <xm:f>'Value Sets'!B20:B27</xm:f>
          </x14:formula1>
          <xm:sqref>G192</xm:sqref>
        </x14:dataValidation>
        <x14:dataValidation type="list" errorStyle="warning" allowBlank="1" showErrorMessage="1">
          <x14:formula1>
            <xm:f>'Value Sets'!B20:B27</xm:f>
          </x14:formula1>
          <xm:sqref>C193:C194</xm:sqref>
        </x14:dataValidation>
        <x14:dataValidation type="list" errorStyle="warning" allowBlank="1" showErrorMessage="1">
          <x14:formula1>
            <xm:f>'Value Sets'!B20:B27</xm:f>
          </x14:formula1>
          <xm:sqref>D193:D194</xm:sqref>
        </x14:dataValidation>
        <x14:dataValidation type="list" errorStyle="warning" allowBlank="1" showErrorMessage="1">
          <x14:formula1>
            <xm:f>'Value Sets'!B20:B27</xm:f>
          </x14:formula1>
          <xm:sqref>E193:E194</xm:sqref>
        </x14:dataValidation>
        <x14:dataValidation type="list" errorStyle="warning" allowBlank="1" showErrorMessage="1">
          <x14:formula1>
            <xm:f>'Value Sets'!B20:B27</xm:f>
          </x14:formula1>
          <xm:sqref>F193:F194</xm:sqref>
        </x14:dataValidation>
        <x14:dataValidation type="list" errorStyle="warning" allowBlank="1" showErrorMessage="1">
          <x14:formula1>
            <xm:f>'Value Sets'!B20:B27</xm:f>
          </x14:formula1>
          <xm:sqref>G193:G194</xm:sqref>
        </x14:dataValidation>
        <x14:dataValidation type="list" errorStyle="warning" allowBlank="1" showErrorMessage="1">
          <x14:formula1>
            <xm:f>'Value Sets'!B20:B27</xm:f>
          </x14:formula1>
          <xm:sqref>C156</xm:sqref>
        </x14:dataValidation>
        <x14:dataValidation type="list" errorStyle="warning" allowBlank="1" showErrorMessage="1">
          <x14:formula1>
            <xm:f>'Value Sets'!B20:B27</xm:f>
          </x14:formula1>
          <xm:sqref>D156</xm:sqref>
        </x14:dataValidation>
        <x14:dataValidation type="list" errorStyle="warning" allowBlank="1" showErrorMessage="1">
          <x14:formula1>
            <xm:f>'Value Sets'!B20:B27</xm:f>
          </x14:formula1>
          <xm:sqref>E156</xm:sqref>
        </x14:dataValidation>
        <x14:dataValidation type="list" errorStyle="warning" allowBlank="1" showErrorMessage="1">
          <x14:formula1>
            <xm:f>'Value Sets'!B20:B27</xm:f>
          </x14:formula1>
          <xm:sqref>F156</xm:sqref>
        </x14:dataValidation>
        <x14:dataValidation type="list" errorStyle="warning" allowBlank="1" showErrorMessage="1">
          <x14:formula1>
            <xm:f>'Value Sets'!B20:B27</xm:f>
          </x14:formula1>
          <xm:sqref>G156</xm:sqref>
        </x14:dataValidation>
        <x14:dataValidation type="list" errorStyle="warning" allowBlank="1" showErrorMessage="1">
          <x14:formula1>
            <xm:f>'Value Sets'!B20:B27</xm:f>
          </x14:formula1>
          <xm:sqref>C157</xm:sqref>
        </x14:dataValidation>
        <x14:dataValidation type="list" errorStyle="warning" allowBlank="1" showErrorMessage="1">
          <x14:formula1>
            <xm:f>'Value Sets'!B20:B27</xm:f>
          </x14:formula1>
          <xm:sqref>D157</xm:sqref>
        </x14:dataValidation>
        <x14:dataValidation type="list" errorStyle="warning" allowBlank="1" showErrorMessage="1">
          <x14:formula1>
            <xm:f>'Value Sets'!B20:B27</xm:f>
          </x14:formula1>
          <xm:sqref>E157</xm:sqref>
        </x14:dataValidation>
        <x14:dataValidation type="list" errorStyle="warning" allowBlank="1" showErrorMessage="1">
          <x14:formula1>
            <xm:f>'Value Sets'!B20:B27</xm:f>
          </x14:formula1>
          <xm:sqref>F157</xm:sqref>
        </x14:dataValidation>
        <x14:dataValidation type="list" errorStyle="warning" allowBlank="1" showErrorMessage="1">
          <x14:formula1>
            <xm:f>'Value Sets'!B20:B27</xm:f>
          </x14:formula1>
          <xm:sqref>G157</xm:sqref>
        </x14:dataValidation>
        <x14:dataValidation type="list" errorStyle="warning" allowBlank="1" showErrorMessage="1">
          <x14:formula1>
            <xm:f>'Value Sets'!B20:B27</xm:f>
          </x14:formula1>
          <xm:sqref>C158</xm:sqref>
        </x14:dataValidation>
        <x14:dataValidation type="list" errorStyle="warning" allowBlank="1" showErrorMessage="1">
          <x14:formula1>
            <xm:f>'Value Sets'!B20:B27</xm:f>
          </x14:formula1>
          <xm:sqref>D158</xm:sqref>
        </x14:dataValidation>
        <x14:dataValidation type="list" errorStyle="warning" allowBlank="1" showErrorMessage="1">
          <x14:formula1>
            <xm:f>'Value Sets'!B20:B27</xm:f>
          </x14:formula1>
          <xm:sqref>E158</xm:sqref>
        </x14:dataValidation>
        <x14:dataValidation type="list" errorStyle="warning" allowBlank="1" showErrorMessage="1">
          <x14:formula1>
            <xm:f>'Value Sets'!B20:B27</xm:f>
          </x14:formula1>
          <xm:sqref>F158</xm:sqref>
        </x14:dataValidation>
        <x14:dataValidation type="list" errorStyle="warning" allowBlank="1" showErrorMessage="1">
          <x14:formula1>
            <xm:f>'Value Sets'!B20:B27</xm:f>
          </x14:formula1>
          <xm:sqref>G158</xm:sqref>
        </x14:dataValidation>
        <x14:dataValidation type="list" errorStyle="warning" allowBlank="1" showErrorMessage="1">
          <x14:formula1>
            <xm:f>'Value Sets'!B20:B27</xm:f>
          </x14:formula1>
          <xm:sqref>C159</xm:sqref>
        </x14:dataValidation>
        <x14:dataValidation type="list" errorStyle="warning" allowBlank="1" showErrorMessage="1">
          <x14:formula1>
            <xm:f>'Value Sets'!B20:B27</xm:f>
          </x14:formula1>
          <xm:sqref>D159</xm:sqref>
        </x14:dataValidation>
        <x14:dataValidation type="list" errorStyle="warning" allowBlank="1" showErrorMessage="1">
          <x14:formula1>
            <xm:f>'Value Sets'!B20:B27</xm:f>
          </x14:formula1>
          <xm:sqref>E159</xm:sqref>
        </x14:dataValidation>
        <x14:dataValidation type="list" errorStyle="warning" allowBlank="1" showErrorMessage="1">
          <x14:formula1>
            <xm:f>'Value Sets'!B20:B27</xm:f>
          </x14:formula1>
          <xm:sqref>F159</xm:sqref>
        </x14:dataValidation>
        <x14:dataValidation type="list" errorStyle="warning" allowBlank="1" showErrorMessage="1">
          <x14:formula1>
            <xm:f>'Value Sets'!B20:B27</xm:f>
          </x14:formula1>
          <xm:sqref>G159</xm:sqref>
        </x14:dataValidation>
        <x14:dataValidation type="list" errorStyle="warning" allowBlank="1" showErrorMessage="1">
          <x14:formula1>
            <xm:f>'Value Sets'!B20:B27</xm:f>
          </x14:formula1>
          <xm:sqref>C160:C166</xm:sqref>
        </x14:dataValidation>
        <x14:dataValidation type="list" errorStyle="warning" allowBlank="1" showErrorMessage="1">
          <x14:formula1>
            <xm:f>'Value Sets'!B20:B27</xm:f>
          </x14:formula1>
          <xm:sqref>D160:D166</xm:sqref>
        </x14:dataValidation>
        <x14:dataValidation type="list" errorStyle="warning" allowBlank="1" showErrorMessage="1">
          <x14:formula1>
            <xm:f>'Value Sets'!B20:B27</xm:f>
          </x14:formula1>
          <xm:sqref>E160:E166</xm:sqref>
        </x14:dataValidation>
        <x14:dataValidation type="list" errorStyle="warning" allowBlank="1" showErrorMessage="1">
          <x14:formula1>
            <xm:f>'Value Sets'!B20:B27</xm:f>
          </x14:formula1>
          <xm:sqref>F160:F166</xm:sqref>
        </x14:dataValidation>
        <x14:dataValidation type="list" errorStyle="warning" allowBlank="1" showErrorMessage="1">
          <x14:formula1>
            <xm:f>'Value Sets'!B20:B27</xm:f>
          </x14:formula1>
          <xm:sqref>G160:G166</xm:sqref>
        </x14:dataValidation>
        <x14:dataValidation type="list" errorStyle="warning" allowBlank="1" showErrorMessage="1">
          <x14:formula1>
            <xm:f>'Value Sets'!B20:B27</xm:f>
          </x14:formula1>
          <xm:sqref>C149</xm:sqref>
        </x14:dataValidation>
        <x14:dataValidation type="list" errorStyle="warning" allowBlank="1" showErrorMessage="1">
          <x14:formula1>
            <xm:f>'Value Sets'!B20:B27</xm:f>
          </x14:formula1>
          <xm:sqref>D149</xm:sqref>
        </x14:dataValidation>
        <x14:dataValidation type="list" errorStyle="warning" allowBlank="1" showErrorMessage="1">
          <x14:formula1>
            <xm:f>'Value Sets'!B20:B27</xm:f>
          </x14:formula1>
          <xm:sqref>E149</xm:sqref>
        </x14:dataValidation>
        <x14:dataValidation type="list" errorStyle="warning" allowBlank="1" showErrorMessage="1">
          <x14:formula1>
            <xm:f>'Value Sets'!B20:B27</xm:f>
          </x14:formula1>
          <xm:sqref>F149</xm:sqref>
        </x14:dataValidation>
        <x14:dataValidation type="list" errorStyle="warning" allowBlank="1" showErrorMessage="1">
          <x14:formula1>
            <xm:f>'Value Sets'!B20:B27</xm:f>
          </x14:formula1>
          <xm:sqref>G149</xm:sqref>
        </x14:dataValidation>
        <x14:dataValidation type="list" errorStyle="warning" allowBlank="1" showErrorMessage="1">
          <x14:formula1>
            <xm:f>'Value Sets'!B20:B27</xm:f>
          </x14:formula1>
          <xm:sqref>C150</xm:sqref>
        </x14:dataValidation>
        <x14:dataValidation type="list" errorStyle="warning" allowBlank="1" showErrorMessage="1">
          <x14:formula1>
            <xm:f>'Value Sets'!B20:B27</xm:f>
          </x14:formula1>
          <xm:sqref>D150</xm:sqref>
        </x14:dataValidation>
        <x14:dataValidation type="list" errorStyle="warning" allowBlank="1" showErrorMessage="1">
          <x14:formula1>
            <xm:f>'Value Sets'!B20:B27</xm:f>
          </x14:formula1>
          <xm:sqref>E150</xm:sqref>
        </x14:dataValidation>
        <x14:dataValidation type="list" errorStyle="warning" allowBlank="1" showErrorMessage="1">
          <x14:formula1>
            <xm:f>'Value Sets'!B20:B27</xm:f>
          </x14:formula1>
          <xm:sqref>F150</xm:sqref>
        </x14:dataValidation>
        <x14:dataValidation type="list" errorStyle="warning" allowBlank="1" showErrorMessage="1">
          <x14:formula1>
            <xm:f>'Value Sets'!B20:B27</xm:f>
          </x14:formula1>
          <xm:sqref>G150</xm:sqref>
        </x14:dataValidation>
        <x14:dataValidation type="list" errorStyle="warning" allowBlank="1" showErrorMessage="1">
          <x14:formula1>
            <xm:f>'Value Sets'!B20:B27</xm:f>
          </x14:formula1>
          <xm:sqref>C151</xm:sqref>
        </x14:dataValidation>
        <x14:dataValidation type="list" errorStyle="warning" allowBlank="1" showErrorMessage="1">
          <x14:formula1>
            <xm:f>'Value Sets'!B20:B27</xm:f>
          </x14:formula1>
          <xm:sqref>D151</xm:sqref>
        </x14:dataValidation>
        <x14:dataValidation type="list" errorStyle="warning" allowBlank="1" showErrorMessage="1">
          <x14:formula1>
            <xm:f>'Value Sets'!B20:B27</xm:f>
          </x14:formula1>
          <xm:sqref>E151</xm:sqref>
        </x14:dataValidation>
        <x14:dataValidation type="list" errorStyle="warning" allowBlank="1" showErrorMessage="1">
          <x14:formula1>
            <xm:f>'Value Sets'!B20:B27</xm:f>
          </x14:formula1>
          <xm:sqref>F151</xm:sqref>
        </x14:dataValidation>
        <x14:dataValidation type="list" errorStyle="warning" allowBlank="1" showErrorMessage="1">
          <x14:formula1>
            <xm:f>'Value Sets'!B20:B27</xm:f>
          </x14:formula1>
          <xm:sqref>G151</xm:sqref>
        </x14:dataValidation>
        <x14:dataValidation type="list" errorStyle="warning" allowBlank="1" showErrorMessage="1">
          <x14:formula1>
            <xm:f>'Value Sets'!B20:B27</xm:f>
          </x14:formula1>
          <xm:sqref>C152</xm:sqref>
        </x14:dataValidation>
        <x14:dataValidation type="list" errorStyle="warning" allowBlank="1" showErrorMessage="1">
          <x14:formula1>
            <xm:f>'Value Sets'!B20:B27</xm:f>
          </x14:formula1>
          <xm:sqref>D152</xm:sqref>
        </x14:dataValidation>
        <x14:dataValidation type="list" errorStyle="warning" allowBlank="1" showErrorMessage="1">
          <x14:formula1>
            <xm:f>'Value Sets'!B20:B27</xm:f>
          </x14:formula1>
          <xm:sqref>E152</xm:sqref>
        </x14:dataValidation>
        <x14:dataValidation type="list" errorStyle="warning" allowBlank="1" showErrorMessage="1">
          <x14:formula1>
            <xm:f>'Value Sets'!B20:B27</xm:f>
          </x14:formula1>
          <xm:sqref>F152</xm:sqref>
        </x14:dataValidation>
        <x14:dataValidation type="list" errorStyle="warning" allowBlank="1" showErrorMessage="1">
          <x14:formula1>
            <xm:f>'Value Sets'!B20:B27</xm:f>
          </x14:formula1>
          <xm:sqref>G152</xm:sqref>
        </x14:dataValidation>
        <x14:dataValidation type="list" errorStyle="warning" allowBlank="1" showErrorMessage="1">
          <x14:formula1>
            <xm:f>'Value Sets'!B20:B27</xm:f>
          </x14:formula1>
          <xm:sqref>C153</xm:sqref>
        </x14:dataValidation>
        <x14:dataValidation type="list" errorStyle="warning" allowBlank="1" showErrorMessage="1">
          <x14:formula1>
            <xm:f>'Value Sets'!B20:B27</xm:f>
          </x14:formula1>
          <xm:sqref>D153</xm:sqref>
        </x14:dataValidation>
        <x14:dataValidation type="list" errorStyle="warning" allowBlank="1" showErrorMessage="1">
          <x14:formula1>
            <xm:f>'Value Sets'!B20:B27</xm:f>
          </x14:formula1>
          <xm:sqref>E153</xm:sqref>
        </x14:dataValidation>
        <x14:dataValidation type="list" errorStyle="warning" allowBlank="1" showErrorMessage="1">
          <x14:formula1>
            <xm:f>'Value Sets'!B20:B27</xm:f>
          </x14:formula1>
          <xm:sqref>F153</xm:sqref>
        </x14:dataValidation>
        <x14:dataValidation type="list" errorStyle="warning" allowBlank="1" showErrorMessage="1">
          <x14:formula1>
            <xm:f>'Value Sets'!B20:B27</xm:f>
          </x14:formula1>
          <xm:sqref>G153</xm:sqref>
        </x14:dataValidation>
        <x14:dataValidation type="list" errorStyle="warning" allowBlank="1" showErrorMessage="1">
          <x14:formula1>
            <xm:f>'Value Sets'!B20:B27</xm:f>
          </x14:formula1>
          <xm:sqref>C154:C155</xm:sqref>
        </x14:dataValidation>
        <x14:dataValidation type="list" errorStyle="warning" allowBlank="1" showErrorMessage="1">
          <x14:formula1>
            <xm:f>'Value Sets'!B20:B27</xm:f>
          </x14:formula1>
          <xm:sqref>D154:D155</xm:sqref>
        </x14:dataValidation>
        <x14:dataValidation type="list" errorStyle="warning" allowBlank="1" showErrorMessage="1">
          <x14:formula1>
            <xm:f>'Value Sets'!B20:B27</xm:f>
          </x14:formula1>
          <xm:sqref>E154:E155</xm:sqref>
        </x14:dataValidation>
        <x14:dataValidation type="list" errorStyle="warning" allowBlank="1" showErrorMessage="1">
          <x14:formula1>
            <xm:f>'Value Sets'!B20:B27</xm:f>
          </x14:formula1>
          <xm:sqref>F154:F155</xm:sqref>
        </x14:dataValidation>
        <x14:dataValidation type="list" errorStyle="warning" allowBlank="1" showErrorMessage="1">
          <x14:formula1>
            <xm:f>'Value Sets'!B20:B27</xm:f>
          </x14:formula1>
          <xm:sqref>G154:G155</xm:sqref>
        </x14:dataValidation>
        <x14:dataValidation type="list" errorStyle="warning" allowBlank="1" showErrorMessage="1">
          <x14:formula1>
            <xm:f>'Value Sets'!B20:B27</xm:f>
          </x14:formula1>
          <xm:sqref>C141</xm:sqref>
        </x14:dataValidation>
        <x14:dataValidation type="list" errorStyle="warning" allowBlank="1" showErrorMessage="1">
          <x14:formula1>
            <xm:f>'Value Sets'!B20:B27</xm:f>
          </x14:formula1>
          <xm:sqref>D141</xm:sqref>
        </x14:dataValidation>
        <x14:dataValidation type="list" errorStyle="warning" allowBlank="1" showErrorMessage="1">
          <x14:formula1>
            <xm:f>'Value Sets'!B20:B27</xm:f>
          </x14:formula1>
          <xm:sqref>E141</xm:sqref>
        </x14:dataValidation>
        <x14:dataValidation type="list" errorStyle="warning" allowBlank="1" showErrorMessage="1">
          <x14:formula1>
            <xm:f>'Value Sets'!B20:B27</xm:f>
          </x14:formula1>
          <xm:sqref>F141</xm:sqref>
        </x14:dataValidation>
        <x14:dataValidation type="list" errorStyle="warning" allowBlank="1" showErrorMessage="1">
          <x14:formula1>
            <xm:f>'Value Sets'!B20:B27</xm:f>
          </x14:formula1>
          <xm:sqref>G141</xm:sqref>
        </x14:dataValidation>
        <x14:dataValidation type="list" errorStyle="warning" allowBlank="1" showErrorMessage="1">
          <x14:formula1>
            <xm:f>'Value Sets'!B20:B27</xm:f>
          </x14:formula1>
          <xm:sqref>C142</xm:sqref>
        </x14:dataValidation>
        <x14:dataValidation type="list" errorStyle="warning" allowBlank="1" showErrorMessage="1">
          <x14:formula1>
            <xm:f>'Value Sets'!B20:B27</xm:f>
          </x14:formula1>
          <xm:sqref>D142</xm:sqref>
        </x14:dataValidation>
        <x14:dataValidation type="list" errorStyle="warning" allowBlank="1" showErrorMessage="1">
          <x14:formula1>
            <xm:f>'Value Sets'!B20:B27</xm:f>
          </x14:formula1>
          <xm:sqref>E142</xm:sqref>
        </x14:dataValidation>
        <x14:dataValidation type="list" errorStyle="warning" allowBlank="1" showErrorMessage="1">
          <x14:formula1>
            <xm:f>'Value Sets'!B20:B27</xm:f>
          </x14:formula1>
          <xm:sqref>F142</xm:sqref>
        </x14:dataValidation>
        <x14:dataValidation type="list" errorStyle="warning" allowBlank="1" showErrorMessage="1">
          <x14:formula1>
            <xm:f>'Value Sets'!B20:B27</xm:f>
          </x14:formula1>
          <xm:sqref>G142</xm:sqref>
        </x14:dataValidation>
        <x14:dataValidation type="list" errorStyle="warning" allowBlank="1" showErrorMessage="1">
          <x14:formula1>
            <xm:f>'Value Sets'!B20:B27</xm:f>
          </x14:formula1>
          <xm:sqref>C143</xm:sqref>
        </x14:dataValidation>
        <x14:dataValidation type="list" errorStyle="warning" allowBlank="1" showErrorMessage="1">
          <x14:formula1>
            <xm:f>'Value Sets'!B20:B27</xm:f>
          </x14:formula1>
          <xm:sqref>D143</xm:sqref>
        </x14:dataValidation>
        <x14:dataValidation type="list" errorStyle="warning" allowBlank="1" showErrorMessage="1">
          <x14:formula1>
            <xm:f>'Value Sets'!B20:B27</xm:f>
          </x14:formula1>
          <xm:sqref>E143</xm:sqref>
        </x14:dataValidation>
        <x14:dataValidation type="list" errorStyle="warning" allowBlank="1" showErrorMessage="1">
          <x14:formula1>
            <xm:f>'Value Sets'!B20:B27</xm:f>
          </x14:formula1>
          <xm:sqref>F143</xm:sqref>
        </x14:dataValidation>
        <x14:dataValidation type="list" errorStyle="warning" allowBlank="1" showErrorMessage="1">
          <x14:formula1>
            <xm:f>'Value Sets'!B20:B27</xm:f>
          </x14:formula1>
          <xm:sqref>G143</xm:sqref>
        </x14:dataValidation>
        <x14:dataValidation type="list" errorStyle="warning" allowBlank="1" showErrorMessage="1">
          <x14:formula1>
            <xm:f>'Value Sets'!B20:B27</xm:f>
          </x14:formula1>
          <xm:sqref>C144</xm:sqref>
        </x14:dataValidation>
        <x14:dataValidation type="list" errorStyle="warning" allowBlank="1" showErrorMessage="1">
          <x14:formula1>
            <xm:f>'Value Sets'!B20:B27</xm:f>
          </x14:formula1>
          <xm:sqref>D144</xm:sqref>
        </x14:dataValidation>
        <x14:dataValidation type="list" errorStyle="warning" allowBlank="1" showErrorMessage="1">
          <x14:formula1>
            <xm:f>'Value Sets'!B20:B27</xm:f>
          </x14:formula1>
          <xm:sqref>E144</xm:sqref>
        </x14:dataValidation>
        <x14:dataValidation type="list" errorStyle="warning" allowBlank="1" showErrorMessage="1">
          <x14:formula1>
            <xm:f>'Value Sets'!B20:B27</xm:f>
          </x14:formula1>
          <xm:sqref>F144</xm:sqref>
        </x14:dataValidation>
        <x14:dataValidation type="list" errorStyle="warning" allowBlank="1" showErrorMessage="1">
          <x14:formula1>
            <xm:f>'Value Sets'!B20:B27</xm:f>
          </x14:formula1>
          <xm:sqref>G144</xm:sqref>
        </x14:dataValidation>
        <x14:dataValidation type="list" errorStyle="warning" allowBlank="1" showErrorMessage="1">
          <x14:formula1>
            <xm:f>'Value Sets'!B20:B27</xm:f>
          </x14:formula1>
          <xm:sqref>C145</xm:sqref>
        </x14:dataValidation>
        <x14:dataValidation type="list" errorStyle="warning" allowBlank="1" showErrorMessage="1">
          <x14:formula1>
            <xm:f>'Value Sets'!B20:B27</xm:f>
          </x14:formula1>
          <xm:sqref>D145</xm:sqref>
        </x14:dataValidation>
        <x14:dataValidation type="list" errorStyle="warning" allowBlank="1" showErrorMessage="1">
          <x14:formula1>
            <xm:f>'Value Sets'!B20:B27</xm:f>
          </x14:formula1>
          <xm:sqref>E145</xm:sqref>
        </x14:dataValidation>
        <x14:dataValidation type="list" errorStyle="warning" allowBlank="1" showErrorMessage="1">
          <x14:formula1>
            <xm:f>'Value Sets'!B20:B27</xm:f>
          </x14:formula1>
          <xm:sqref>F145</xm:sqref>
        </x14:dataValidation>
        <x14:dataValidation type="list" errorStyle="warning" allowBlank="1" showErrorMessage="1">
          <x14:formula1>
            <xm:f>'Value Sets'!B20:B27</xm:f>
          </x14:formula1>
          <xm:sqref>G145</xm:sqref>
        </x14:dataValidation>
        <x14:dataValidation type="list" errorStyle="warning" allowBlank="1" showErrorMessage="1">
          <x14:formula1>
            <xm:f>'Value Sets'!B20:B27</xm:f>
          </x14:formula1>
          <xm:sqref>C146</xm:sqref>
        </x14:dataValidation>
        <x14:dataValidation type="list" errorStyle="warning" allowBlank="1" showErrorMessage="1">
          <x14:formula1>
            <xm:f>'Value Sets'!B20:B27</xm:f>
          </x14:formula1>
          <xm:sqref>D146</xm:sqref>
        </x14:dataValidation>
        <x14:dataValidation type="list" errorStyle="warning" allowBlank="1" showErrorMessage="1">
          <x14:formula1>
            <xm:f>'Value Sets'!B20:B27</xm:f>
          </x14:formula1>
          <xm:sqref>E146</xm:sqref>
        </x14:dataValidation>
        <x14:dataValidation type="list" errorStyle="warning" allowBlank="1" showErrorMessage="1">
          <x14:formula1>
            <xm:f>'Value Sets'!B20:B27</xm:f>
          </x14:formula1>
          <xm:sqref>F146</xm:sqref>
        </x14:dataValidation>
        <x14:dataValidation type="list" errorStyle="warning" allowBlank="1" showErrorMessage="1">
          <x14:formula1>
            <xm:f>'Value Sets'!B20:B27</xm:f>
          </x14:formula1>
          <xm:sqref>G146</xm:sqref>
        </x14:dataValidation>
        <x14:dataValidation type="list" errorStyle="warning" allowBlank="1" showErrorMessage="1">
          <x14:formula1>
            <xm:f>'Value Sets'!B20:B27</xm:f>
          </x14:formula1>
          <xm:sqref>C147:C148</xm:sqref>
        </x14:dataValidation>
        <x14:dataValidation type="list" errorStyle="warning" allowBlank="1" showErrorMessage="1">
          <x14:formula1>
            <xm:f>'Value Sets'!B20:B27</xm:f>
          </x14:formula1>
          <xm:sqref>D147:D148</xm:sqref>
        </x14:dataValidation>
        <x14:dataValidation type="list" errorStyle="warning" allowBlank="1" showErrorMessage="1">
          <x14:formula1>
            <xm:f>'Value Sets'!B20:B27</xm:f>
          </x14:formula1>
          <xm:sqref>E147:E148</xm:sqref>
        </x14:dataValidation>
        <x14:dataValidation type="list" errorStyle="warning" allowBlank="1" showErrorMessage="1">
          <x14:formula1>
            <xm:f>'Value Sets'!B20:B27</xm:f>
          </x14:formula1>
          <xm:sqref>F147:F148</xm:sqref>
        </x14:dataValidation>
        <x14:dataValidation type="list" errorStyle="warning" allowBlank="1" showErrorMessage="1">
          <x14:formula1>
            <xm:f>'Value Sets'!B20:B27</xm:f>
          </x14:formula1>
          <xm:sqref>G147:G148</xm:sqref>
        </x14:dataValidation>
        <x14:dataValidation type="list" errorStyle="warning" allowBlank="1" showErrorMessage="1">
          <x14:formula1>
            <xm:f>'Value Sets'!B20:B27</xm:f>
          </x14:formula1>
          <xm:sqref>C132</xm:sqref>
        </x14:dataValidation>
        <x14:dataValidation type="list" errorStyle="warning" allowBlank="1" showErrorMessage="1">
          <x14:formula1>
            <xm:f>'Value Sets'!B20:B27</xm:f>
          </x14:formula1>
          <xm:sqref>D132</xm:sqref>
        </x14:dataValidation>
        <x14:dataValidation type="list" errorStyle="warning" allowBlank="1" showErrorMessage="1">
          <x14:formula1>
            <xm:f>'Value Sets'!B20:B27</xm:f>
          </x14:formula1>
          <xm:sqref>E132</xm:sqref>
        </x14:dataValidation>
        <x14:dataValidation type="list" errorStyle="warning" allowBlank="1" showErrorMessage="1">
          <x14:formula1>
            <xm:f>'Value Sets'!B20:B27</xm:f>
          </x14:formula1>
          <xm:sqref>F132</xm:sqref>
        </x14:dataValidation>
        <x14:dataValidation type="list" errorStyle="warning" allowBlank="1" showErrorMessage="1">
          <x14:formula1>
            <xm:f>'Value Sets'!B20:B27</xm:f>
          </x14:formula1>
          <xm:sqref>G132</xm:sqref>
        </x14:dataValidation>
        <x14:dataValidation type="list" errorStyle="warning" allowBlank="1" showErrorMessage="1">
          <x14:formula1>
            <xm:f>'Value Sets'!B20:B27</xm:f>
          </x14:formula1>
          <xm:sqref>C133</xm:sqref>
        </x14:dataValidation>
        <x14:dataValidation type="list" errorStyle="warning" allowBlank="1" showErrorMessage="1">
          <x14:formula1>
            <xm:f>'Value Sets'!B20:B27</xm:f>
          </x14:formula1>
          <xm:sqref>D133</xm:sqref>
        </x14:dataValidation>
        <x14:dataValidation type="list" errorStyle="warning" allowBlank="1" showErrorMessage="1">
          <x14:formula1>
            <xm:f>'Value Sets'!B20:B27</xm:f>
          </x14:formula1>
          <xm:sqref>E133</xm:sqref>
        </x14:dataValidation>
        <x14:dataValidation type="list" errorStyle="warning" allowBlank="1" showErrorMessage="1">
          <x14:formula1>
            <xm:f>'Value Sets'!B20:B27</xm:f>
          </x14:formula1>
          <xm:sqref>F133</xm:sqref>
        </x14:dataValidation>
        <x14:dataValidation type="list" errorStyle="warning" allowBlank="1" showErrorMessage="1">
          <x14:formula1>
            <xm:f>'Value Sets'!B20:B27</xm:f>
          </x14:formula1>
          <xm:sqref>G133</xm:sqref>
        </x14:dataValidation>
        <x14:dataValidation type="list" errorStyle="warning" allowBlank="1" showErrorMessage="1">
          <x14:formula1>
            <xm:f>'Value Sets'!B20:B27</xm:f>
          </x14:formula1>
          <xm:sqref>C134</xm:sqref>
        </x14:dataValidation>
        <x14:dataValidation type="list" errorStyle="warning" allowBlank="1" showErrorMessage="1">
          <x14:formula1>
            <xm:f>'Value Sets'!B20:B27</xm:f>
          </x14:formula1>
          <xm:sqref>D134</xm:sqref>
        </x14:dataValidation>
        <x14:dataValidation type="list" errorStyle="warning" allowBlank="1" showErrorMessage="1">
          <x14:formula1>
            <xm:f>'Value Sets'!B20:B27</xm:f>
          </x14:formula1>
          <xm:sqref>E134</xm:sqref>
        </x14:dataValidation>
        <x14:dataValidation type="list" errorStyle="warning" allowBlank="1" showErrorMessage="1">
          <x14:formula1>
            <xm:f>'Value Sets'!B20:B27</xm:f>
          </x14:formula1>
          <xm:sqref>F134</xm:sqref>
        </x14:dataValidation>
        <x14:dataValidation type="list" errorStyle="warning" allowBlank="1" showErrorMessage="1">
          <x14:formula1>
            <xm:f>'Value Sets'!B20:B27</xm:f>
          </x14:formula1>
          <xm:sqref>G134</xm:sqref>
        </x14:dataValidation>
        <x14:dataValidation type="list" errorStyle="warning" allowBlank="1" showErrorMessage="1">
          <x14:formula1>
            <xm:f>'Value Sets'!B20:B27</xm:f>
          </x14:formula1>
          <xm:sqref>C135</xm:sqref>
        </x14:dataValidation>
        <x14:dataValidation type="list" errorStyle="warning" allowBlank="1" showErrorMessage="1">
          <x14:formula1>
            <xm:f>'Value Sets'!B20:B27</xm:f>
          </x14:formula1>
          <xm:sqref>D135</xm:sqref>
        </x14:dataValidation>
        <x14:dataValidation type="list" errorStyle="warning" allowBlank="1" showErrorMessage="1">
          <x14:formula1>
            <xm:f>'Value Sets'!B20:B27</xm:f>
          </x14:formula1>
          <xm:sqref>E135</xm:sqref>
        </x14:dataValidation>
        <x14:dataValidation type="list" errorStyle="warning" allowBlank="1" showErrorMessage="1">
          <x14:formula1>
            <xm:f>'Value Sets'!B20:B27</xm:f>
          </x14:formula1>
          <xm:sqref>F135</xm:sqref>
        </x14:dataValidation>
        <x14:dataValidation type="list" errorStyle="warning" allowBlank="1" showErrorMessage="1">
          <x14:formula1>
            <xm:f>'Value Sets'!B20:B27</xm:f>
          </x14:formula1>
          <xm:sqref>G135</xm:sqref>
        </x14:dataValidation>
        <x14:dataValidation type="list" errorStyle="warning" allowBlank="1" showErrorMessage="1">
          <x14:formula1>
            <xm:f>'Value Sets'!B20:B27</xm:f>
          </x14:formula1>
          <xm:sqref>C136</xm:sqref>
        </x14:dataValidation>
        <x14:dataValidation type="list" errorStyle="warning" allowBlank="1" showErrorMessage="1">
          <x14:formula1>
            <xm:f>'Value Sets'!B20:B27</xm:f>
          </x14:formula1>
          <xm:sqref>D136</xm:sqref>
        </x14:dataValidation>
        <x14:dataValidation type="list" errorStyle="warning" allowBlank="1" showErrorMessage="1">
          <x14:formula1>
            <xm:f>'Value Sets'!B20:B27</xm:f>
          </x14:formula1>
          <xm:sqref>E136</xm:sqref>
        </x14:dataValidation>
        <x14:dataValidation type="list" errorStyle="warning" allowBlank="1" showErrorMessage="1">
          <x14:formula1>
            <xm:f>'Value Sets'!B20:B27</xm:f>
          </x14:formula1>
          <xm:sqref>F136</xm:sqref>
        </x14:dataValidation>
        <x14:dataValidation type="list" errorStyle="warning" allowBlank="1" showErrorMessage="1">
          <x14:formula1>
            <xm:f>'Value Sets'!B20:B27</xm:f>
          </x14:formula1>
          <xm:sqref>G136</xm:sqref>
        </x14:dataValidation>
        <x14:dataValidation type="list" errorStyle="warning" allowBlank="1" showErrorMessage="1">
          <x14:formula1>
            <xm:f>'Value Sets'!B20:B27</xm:f>
          </x14:formula1>
          <xm:sqref>C137</xm:sqref>
        </x14:dataValidation>
        <x14:dataValidation type="list" errorStyle="warning" allowBlank="1" showErrorMessage="1">
          <x14:formula1>
            <xm:f>'Value Sets'!B20:B27</xm:f>
          </x14:formula1>
          <xm:sqref>D137</xm:sqref>
        </x14:dataValidation>
        <x14:dataValidation type="list" errorStyle="warning" allowBlank="1" showErrorMessage="1">
          <x14:formula1>
            <xm:f>'Value Sets'!B20:B27</xm:f>
          </x14:formula1>
          <xm:sqref>E137</xm:sqref>
        </x14:dataValidation>
        <x14:dataValidation type="list" errorStyle="warning" allowBlank="1" showErrorMessage="1">
          <x14:formula1>
            <xm:f>'Value Sets'!B20:B27</xm:f>
          </x14:formula1>
          <xm:sqref>F137</xm:sqref>
        </x14:dataValidation>
        <x14:dataValidation type="list" errorStyle="warning" allowBlank="1" showErrorMessage="1">
          <x14:formula1>
            <xm:f>'Value Sets'!B20:B27</xm:f>
          </x14:formula1>
          <xm:sqref>G137</xm:sqref>
        </x14:dataValidation>
        <x14:dataValidation type="list" errorStyle="warning" allowBlank="1" showErrorMessage="1">
          <x14:formula1>
            <xm:f>'Value Sets'!B20:B27</xm:f>
          </x14:formula1>
          <xm:sqref>C138</xm:sqref>
        </x14:dataValidation>
        <x14:dataValidation type="list" errorStyle="warning" allowBlank="1" showErrorMessage="1">
          <x14:formula1>
            <xm:f>'Value Sets'!B20:B27</xm:f>
          </x14:formula1>
          <xm:sqref>D138</xm:sqref>
        </x14:dataValidation>
        <x14:dataValidation type="list" errorStyle="warning" allowBlank="1" showErrorMessage="1">
          <x14:formula1>
            <xm:f>'Value Sets'!B20:B27</xm:f>
          </x14:formula1>
          <xm:sqref>E138</xm:sqref>
        </x14:dataValidation>
        <x14:dataValidation type="list" errorStyle="warning" allowBlank="1" showErrorMessage="1">
          <x14:formula1>
            <xm:f>'Value Sets'!B20:B27</xm:f>
          </x14:formula1>
          <xm:sqref>F138</xm:sqref>
        </x14:dataValidation>
        <x14:dataValidation type="list" errorStyle="warning" allowBlank="1" showErrorMessage="1">
          <x14:formula1>
            <xm:f>'Value Sets'!B20:B27</xm:f>
          </x14:formula1>
          <xm:sqref>G138</xm:sqref>
        </x14:dataValidation>
        <x14:dataValidation type="list" errorStyle="warning" allowBlank="1" showErrorMessage="1">
          <x14:formula1>
            <xm:f>'Value Sets'!B20:B27</xm:f>
          </x14:formula1>
          <xm:sqref>C139:C140</xm:sqref>
        </x14:dataValidation>
        <x14:dataValidation type="list" errorStyle="warning" allowBlank="1" showErrorMessage="1">
          <x14:formula1>
            <xm:f>'Value Sets'!B20:B27</xm:f>
          </x14:formula1>
          <xm:sqref>D139:D140</xm:sqref>
        </x14:dataValidation>
        <x14:dataValidation type="list" errorStyle="warning" allowBlank="1" showErrorMessage="1">
          <x14:formula1>
            <xm:f>'Value Sets'!B20:B27</xm:f>
          </x14:formula1>
          <xm:sqref>E139:E140</xm:sqref>
        </x14:dataValidation>
        <x14:dataValidation type="list" errorStyle="warning" allowBlank="1" showErrorMessage="1">
          <x14:formula1>
            <xm:f>'Value Sets'!B20:B27</xm:f>
          </x14:formula1>
          <xm:sqref>F139:F140</xm:sqref>
        </x14:dataValidation>
        <x14:dataValidation type="list" errorStyle="warning" allowBlank="1" showErrorMessage="1">
          <x14:formula1>
            <xm:f>'Value Sets'!B20:B27</xm:f>
          </x14:formula1>
          <xm:sqref>G139:G140</xm:sqref>
        </x14:dataValidation>
        <x14:dataValidation type="list" errorStyle="warning" allowBlank="1" showErrorMessage="1">
          <x14:formula1>
            <xm:f>'Value Sets'!B20:B27</xm:f>
          </x14:formula1>
          <xm:sqref>C122</xm:sqref>
        </x14:dataValidation>
        <x14:dataValidation type="list" errorStyle="warning" allowBlank="1" showErrorMessage="1">
          <x14:formula1>
            <xm:f>'Value Sets'!B20:B27</xm:f>
          </x14:formula1>
          <xm:sqref>D122</xm:sqref>
        </x14:dataValidation>
        <x14:dataValidation type="list" errorStyle="warning" allowBlank="1" showErrorMessage="1">
          <x14:formula1>
            <xm:f>'Value Sets'!B20:B27</xm:f>
          </x14:formula1>
          <xm:sqref>E122</xm:sqref>
        </x14:dataValidation>
        <x14:dataValidation type="list" errorStyle="warning" allowBlank="1" showErrorMessage="1">
          <x14:formula1>
            <xm:f>'Value Sets'!B20:B27</xm:f>
          </x14:formula1>
          <xm:sqref>F122</xm:sqref>
        </x14:dataValidation>
        <x14:dataValidation type="list" errorStyle="warning" allowBlank="1" showErrorMessage="1">
          <x14:formula1>
            <xm:f>'Value Sets'!B20:B27</xm:f>
          </x14:formula1>
          <xm:sqref>G122</xm:sqref>
        </x14:dataValidation>
        <x14:dataValidation type="list" errorStyle="warning" allowBlank="1" showErrorMessage="1">
          <x14:formula1>
            <xm:f>'Value Sets'!B20:B27</xm:f>
          </x14:formula1>
          <xm:sqref>C123</xm:sqref>
        </x14:dataValidation>
        <x14:dataValidation type="list" errorStyle="warning" allowBlank="1" showErrorMessage="1">
          <x14:formula1>
            <xm:f>'Value Sets'!B20:B27</xm:f>
          </x14:formula1>
          <xm:sqref>D123</xm:sqref>
        </x14:dataValidation>
        <x14:dataValidation type="list" errorStyle="warning" allowBlank="1" showErrorMessage="1">
          <x14:formula1>
            <xm:f>'Value Sets'!B20:B27</xm:f>
          </x14:formula1>
          <xm:sqref>E123</xm:sqref>
        </x14:dataValidation>
        <x14:dataValidation type="list" errorStyle="warning" allowBlank="1" showErrorMessage="1">
          <x14:formula1>
            <xm:f>'Value Sets'!B20:B27</xm:f>
          </x14:formula1>
          <xm:sqref>F123</xm:sqref>
        </x14:dataValidation>
        <x14:dataValidation type="list" errorStyle="warning" allowBlank="1" showErrorMessage="1">
          <x14:formula1>
            <xm:f>'Value Sets'!B20:B27</xm:f>
          </x14:formula1>
          <xm:sqref>G123</xm:sqref>
        </x14:dataValidation>
        <x14:dataValidation type="list" errorStyle="warning" allowBlank="1" showErrorMessage="1">
          <x14:formula1>
            <xm:f>'Value Sets'!B20:B27</xm:f>
          </x14:formula1>
          <xm:sqref>C124</xm:sqref>
        </x14:dataValidation>
        <x14:dataValidation type="list" errorStyle="warning" allowBlank="1" showErrorMessage="1">
          <x14:formula1>
            <xm:f>'Value Sets'!B20:B27</xm:f>
          </x14:formula1>
          <xm:sqref>D124</xm:sqref>
        </x14:dataValidation>
        <x14:dataValidation type="list" errorStyle="warning" allowBlank="1" showErrorMessage="1">
          <x14:formula1>
            <xm:f>'Value Sets'!B20:B27</xm:f>
          </x14:formula1>
          <xm:sqref>E124</xm:sqref>
        </x14:dataValidation>
        <x14:dataValidation type="list" errorStyle="warning" allowBlank="1" showErrorMessage="1">
          <x14:formula1>
            <xm:f>'Value Sets'!B20:B27</xm:f>
          </x14:formula1>
          <xm:sqref>F124</xm:sqref>
        </x14:dataValidation>
        <x14:dataValidation type="list" errorStyle="warning" allowBlank="1" showErrorMessage="1">
          <x14:formula1>
            <xm:f>'Value Sets'!B20:B27</xm:f>
          </x14:formula1>
          <xm:sqref>G124</xm:sqref>
        </x14:dataValidation>
        <x14:dataValidation type="list" errorStyle="warning" allowBlank="1" showErrorMessage="1">
          <x14:formula1>
            <xm:f>'Value Sets'!B20:B27</xm:f>
          </x14:formula1>
          <xm:sqref>C125</xm:sqref>
        </x14:dataValidation>
        <x14:dataValidation type="list" errorStyle="warning" allowBlank="1" showErrorMessage="1">
          <x14:formula1>
            <xm:f>'Value Sets'!B20:B27</xm:f>
          </x14:formula1>
          <xm:sqref>D125</xm:sqref>
        </x14:dataValidation>
        <x14:dataValidation type="list" errorStyle="warning" allowBlank="1" showErrorMessage="1">
          <x14:formula1>
            <xm:f>'Value Sets'!B20:B27</xm:f>
          </x14:formula1>
          <xm:sqref>E125</xm:sqref>
        </x14:dataValidation>
        <x14:dataValidation type="list" errorStyle="warning" allowBlank="1" showErrorMessage="1">
          <x14:formula1>
            <xm:f>'Value Sets'!B20:B27</xm:f>
          </x14:formula1>
          <xm:sqref>F125</xm:sqref>
        </x14:dataValidation>
        <x14:dataValidation type="list" errorStyle="warning" allowBlank="1" showErrorMessage="1">
          <x14:formula1>
            <xm:f>'Value Sets'!B20:B27</xm:f>
          </x14:formula1>
          <xm:sqref>G125</xm:sqref>
        </x14:dataValidation>
        <x14:dataValidation type="list" errorStyle="warning" allowBlank="1" showErrorMessage="1">
          <x14:formula1>
            <xm:f>'Value Sets'!B20:B27</xm:f>
          </x14:formula1>
          <xm:sqref>C126</xm:sqref>
        </x14:dataValidation>
        <x14:dataValidation type="list" errorStyle="warning" allowBlank="1" showErrorMessage="1">
          <x14:formula1>
            <xm:f>'Value Sets'!B20:B27</xm:f>
          </x14:formula1>
          <xm:sqref>D126</xm:sqref>
        </x14:dataValidation>
        <x14:dataValidation type="list" errorStyle="warning" allowBlank="1" showErrorMessage="1">
          <x14:formula1>
            <xm:f>'Value Sets'!B20:B27</xm:f>
          </x14:formula1>
          <xm:sqref>E126</xm:sqref>
        </x14:dataValidation>
        <x14:dataValidation type="list" errorStyle="warning" allowBlank="1" showErrorMessage="1">
          <x14:formula1>
            <xm:f>'Value Sets'!B20:B27</xm:f>
          </x14:formula1>
          <xm:sqref>F126</xm:sqref>
        </x14:dataValidation>
        <x14:dataValidation type="list" errorStyle="warning" allowBlank="1" showErrorMessage="1">
          <x14:formula1>
            <xm:f>'Value Sets'!B20:B27</xm:f>
          </x14:formula1>
          <xm:sqref>G126</xm:sqref>
        </x14:dataValidation>
        <x14:dataValidation type="list" errorStyle="warning" allowBlank="1" showErrorMessage="1">
          <x14:formula1>
            <xm:f>'Value Sets'!B20:B27</xm:f>
          </x14:formula1>
          <xm:sqref>C127</xm:sqref>
        </x14:dataValidation>
        <x14:dataValidation type="list" errorStyle="warning" allowBlank="1" showErrorMessage="1">
          <x14:formula1>
            <xm:f>'Value Sets'!B20:B27</xm:f>
          </x14:formula1>
          <xm:sqref>D127</xm:sqref>
        </x14:dataValidation>
        <x14:dataValidation type="list" errorStyle="warning" allowBlank="1" showErrorMessage="1">
          <x14:formula1>
            <xm:f>'Value Sets'!B20:B27</xm:f>
          </x14:formula1>
          <xm:sqref>E127</xm:sqref>
        </x14:dataValidation>
        <x14:dataValidation type="list" errorStyle="warning" allowBlank="1" showErrorMessage="1">
          <x14:formula1>
            <xm:f>'Value Sets'!B20:B27</xm:f>
          </x14:formula1>
          <xm:sqref>F127</xm:sqref>
        </x14:dataValidation>
        <x14:dataValidation type="list" errorStyle="warning" allowBlank="1" showErrorMessage="1">
          <x14:formula1>
            <xm:f>'Value Sets'!B20:B27</xm:f>
          </x14:formula1>
          <xm:sqref>G127</xm:sqref>
        </x14:dataValidation>
        <x14:dataValidation type="list" errorStyle="warning" allowBlank="1" showErrorMessage="1">
          <x14:formula1>
            <xm:f>'Value Sets'!B20:B27</xm:f>
          </x14:formula1>
          <xm:sqref>C128</xm:sqref>
        </x14:dataValidation>
        <x14:dataValidation type="list" errorStyle="warning" allowBlank="1" showErrorMessage="1">
          <x14:formula1>
            <xm:f>'Value Sets'!B20:B27</xm:f>
          </x14:formula1>
          <xm:sqref>D128</xm:sqref>
        </x14:dataValidation>
        <x14:dataValidation type="list" errorStyle="warning" allowBlank="1" showErrorMessage="1">
          <x14:formula1>
            <xm:f>'Value Sets'!B20:B27</xm:f>
          </x14:formula1>
          <xm:sqref>E128</xm:sqref>
        </x14:dataValidation>
        <x14:dataValidation type="list" errorStyle="warning" allowBlank="1" showErrorMessage="1">
          <x14:formula1>
            <xm:f>'Value Sets'!B20:B27</xm:f>
          </x14:formula1>
          <xm:sqref>F128</xm:sqref>
        </x14:dataValidation>
        <x14:dataValidation type="list" errorStyle="warning" allowBlank="1" showErrorMessage="1">
          <x14:formula1>
            <xm:f>'Value Sets'!B20:B27</xm:f>
          </x14:formula1>
          <xm:sqref>G128</xm:sqref>
        </x14:dataValidation>
        <x14:dataValidation type="list" errorStyle="warning" allowBlank="1" showErrorMessage="1">
          <x14:formula1>
            <xm:f>'Value Sets'!B20:B27</xm:f>
          </x14:formula1>
          <xm:sqref>C129</xm:sqref>
        </x14:dataValidation>
        <x14:dataValidation type="list" errorStyle="warning" allowBlank="1" showErrorMessage="1">
          <x14:formula1>
            <xm:f>'Value Sets'!B20:B27</xm:f>
          </x14:formula1>
          <xm:sqref>D129</xm:sqref>
        </x14:dataValidation>
        <x14:dataValidation type="list" errorStyle="warning" allowBlank="1" showErrorMessage="1">
          <x14:formula1>
            <xm:f>'Value Sets'!B20:B27</xm:f>
          </x14:formula1>
          <xm:sqref>E129</xm:sqref>
        </x14:dataValidation>
        <x14:dataValidation type="list" errorStyle="warning" allowBlank="1" showErrorMessage="1">
          <x14:formula1>
            <xm:f>'Value Sets'!B20:B27</xm:f>
          </x14:formula1>
          <xm:sqref>F129</xm:sqref>
        </x14:dataValidation>
        <x14:dataValidation type="list" errorStyle="warning" allowBlank="1" showErrorMessage="1">
          <x14:formula1>
            <xm:f>'Value Sets'!B20:B27</xm:f>
          </x14:formula1>
          <xm:sqref>G129</xm:sqref>
        </x14:dataValidation>
        <x14:dataValidation type="list" errorStyle="warning" allowBlank="1" showErrorMessage="1">
          <x14:formula1>
            <xm:f>'Value Sets'!B20:B27</xm:f>
          </x14:formula1>
          <xm:sqref>C130:C131</xm:sqref>
        </x14:dataValidation>
        <x14:dataValidation type="list" errorStyle="warning" allowBlank="1" showErrorMessage="1">
          <x14:formula1>
            <xm:f>'Value Sets'!B20:B27</xm:f>
          </x14:formula1>
          <xm:sqref>D130:D131</xm:sqref>
        </x14:dataValidation>
        <x14:dataValidation type="list" errorStyle="warning" allowBlank="1" showErrorMessage="1">
          <x14:formula1>
            <xm:f>'Value Sets'!B20:B27</xm:f>
          </x14:formula1>
          <xm:sqref>E130:E131</xm:sqref>
        </x14:dataValidation>
        <x14:dataValidation type="list" errorStyle="warning" allowBlank="1" showErrorMessage="1">
          <x14:formula1>
            <xm:f>'Value Sets'!B20:B27</xm:f>
          </x14:formula1>
          <xm:sqref>F130:F131</xm:sqref>
        </x14:dataValidation>
        <x14:dataValidation type="list" errorStyle="warning" allowBlank="1" showErrorMessage="1">
          <x14:formula1>
            <xm:f>'Value Sets'!B20:B27</xm:f>
          </x14:formula1>
          <xm:sqref>G130:G131</xm:sqref>
        </x14:dataValidation>
        <x14:dataValidation type="list" errorStyle="warning" allowBlank="1" showErrorMessage="1">
          <x14:formula1>
            <xm:f>'Value Sets'!B20:B27</xm:f>
          </x14:formula1>
          <xm:sqref>C111</xm:sqref>
        </x14:dataValidation>
        <x14:dataValidation type="list" errorStyle="warning" allowBlank="1" showErrorMessage="1">
          <x14:formula1>
            <xm:f>'Value Sets'!B20:B27</xm:f>
          </x14:formula1>
          <xm:sqref>D111</xm:sqref>
        </x14:dataValidation>
        <x14:dataValidation type="list" errorStyle="warning" allowBlank="1" showErrorMessage="1">
          <x14:formula1>
            <xm:f>'Value Sets'!B20:B27</xm:f>
          </x14:formula1>
          <xm:sqref>E111</xm:sqref>
        </x14:dataValidation>
        <x14:dataValidation type="list" errorStyle="warning" allowBlank="1" showErrorMessage="1">
          <x14:formula1>
            <xm:f>'Value Sets'!B20:B27</xm:f>
          </x14:formula1>
          <xm:sqref>F111</xm:sqref>
        </x14:dataValidation>
        <x14:dataValidation type="list" errorStyle="warning" allowBlank="1" showErrorMessage="1">
          <x14:formula1>
            <xm:f>'Value Sets'!B20:B27</xm:f>
          </x14:formula1>
          <xm:sqref>G111</xm:sqref>
        </x14:dataValidation>
        <x14:dataValidation type="list" errorStyle="warning" allowBlank="1" showErrorMessage="1">
          <x14:formula1>
            <xm:f>'Value Sets'!B20:B27</xm:f>
          </x14:formula1>
          <xm:sqref>C112</xm:sqref>
        </x14:dataValidation>
        <x14:dataValidation type="list" errorStyle="warning" allowBlank="1" showErrorMessage="1">
          <x14:formula1>
            <xm:f>'Value Sets'!B20:B27</xm:f>
          </x14:formula1>
          <xm:sqref>D112</xm:sqref>
        </x14:dataValidation>
        <x14:dataValidation type="list" errorStyle="warning" allowBlank="1" showErrorMessage="1">
          <x14:formula1>
            <xm:f>'Value Sets'!B20:B27</xm:f>
          </x14:formula1>
          <xm:sqref>E112</xm:sqref>
        </x14:dataValidation>
        <x14:dataValidation type="list" errorStyle="warning" allowBlank="1" showErrorMessage="1">
          <x14:formula1>
            <xm:f>'Value Sets'!B20:B27</xm:f>
          </x14:formula1>
          <xm:sqref>F112</xm:sqref>
        </x14:dataValidation>
        <x14:dataValidation type="list" errorStyle="warning" allowBlank="1" showErrorMessage="1">
          <x14:formula1>
            <xm:f>'Value Sets'!B20:B27</xm:f>
          </x14:formula1>
          <xm:sqref>G112</xm:sqref>
        </x14:dataValidation>
        <x14:dataValidation type="list" errorStyle="warning" allowBlank="1" showErrorMessage="1">
          <x14:formula1>
            <xm:f>'Value Sets'!B20:B27</xm:f>
          </x14:formula1>
          <xm:sqref>C113</xm:sqref>
        </x14:dataValidation>
        <x14:dataValidation type="list" errorStyle="warning" allowBlank="1" showErrorMessage="1">
          <x14:formula1>
            <xm:f>'Value Sets'!B20:B27</xm:f>
          </x14:formula1>
          <xm:sqref>D113</xm:sqref>
        </x14:dataValidation>
        <x14:dataValidation type="list" errorStyle="warning" allowBlank="1" showErrorMessage="1">
          <x14:formula1>
            <xm:f>'Value Sets'!B20:B27</xm:f>
          </x14:formula1>
          <xm:sqref>E113</xm:sqref>
        </x14:dataValidation>
        <x14:dataValidation type="list" errorStyle="warning" allowBlank="1" showErrorMessage="1">
          <x14:formula1>
            <xm:f>'Value Sets'!B20:B27</xm:f>
          </x14:formula1>
          <xm:sqref>F113</xm:sqref>
        </x14:dataValidation>
        <x14:dataValidation type="list" errorStyle="warning" allowBlank="1" showErrorMessage="1">
          <x14:formula1>
            <xm:f>'Value Sets'!B20:B27</xm:f>
          </x14:formula1>
          <xm:sqref>G113</xm:sqref>
        </x14:dataValidation>
        <x14:dataValidation type="list" errorStyle="warning" allowBlank="1" showErrorMessage="1">
          <x14:formula1>
            <xm:f>'Value Sets'!B20:B27</xm:f>
          </x14:formula1>
          <xm:sqref>C114</xm:sqref>
        </x14:dataValidation>
        <x14:dataValidation type="list" errorStyle="warning" allowBlank="1" showErrorMessage="1">
          <x14:formula1>
            <xm:f>'Value Sets'!B20:B27</xm:f>
          </x14:formula1>
          <xm:sqref>D114</xm:sqref>
        </x14:dataValidation>
        <x14:dataValidation type="list" errorStyle="warning" allowBlank="1" showErrorMessage="1">
          <x14:formula1>
            <xm:f>'Value Sets'!B20:B27</xm:f>
          </x14:formula1>
          <xm:sqref>E114</xm:sqref>
        </x14:dataValidation>
        <x14:dataValidation type="list" errorStyle="warning" allowBlank="1" showErrorMessage="1">
          <x14:formula1>
            <xm:f>'Value Sets'!B20:B27</xm:f>
          </x14:formula1>
          <xm:sqref>F114</xm:sqref>
        </x14:dataValidation>
        <x14:dataValidation type="list" errorStyle="warning" allowBlank="1" showErrorMessage="1">
          <x14:formula1>
            <xm:f>'Value Sets'!B20:B27</xm:f>
          </x14:formula1>
          <xm:sqref>G114</xm:sqref>
        </x14:dataValidation>
        <x14:dataValidation type="list" errorStyle="warning" allowBlank="1" showErrorMessage="1">
          <x14:formula1>
            <xm:f>'Value Sets'!B20:B27</xm:f>
          </x14:formula1>
          <xm:sqref>C115</xm:sqref>
        </x14:dataValidation>
        <x14:dataValidation type="list" errorStyle="warning" allowBlank="1" showErrorMessage="1">
          <x14:formula1>
            <xm:f>'Value Sets'!B20:B27</xm:f>
          </x14:formula1>
          <xm:sqref>D115</xm:sqref>
        </x14:dataValidation>
        <x14:dataValidation type="list" errorStyle="warning" allowBlank="1" showErrorMessage="1">
          <x14:formula1>
            <xm:f>'Value Sets'!B20:B27</xm:f>
          </x14:formula1>
          <xm:sqref>E115</xm:sqref>
        </x14:dataValidation>
        <x14:dataValidation type="list" errorStyle="warning" allowBlank="1" showErrorMessage="1">
          <x14:formula1>
            <xm:f>'Value Sets'!B20:B27</xm:f>
          </x14:formula1>
          <xm:sqref>F115</xm:sqref>
        </x14:dataValidation>
        <x14:dataValidation type="list" errorStyle="warning" allowBlank="1" showErrorMessage="1">
          <x14:formula1>
            <xm:f>'Value Sets'!B20:B27</xm:f>
          </x14:formula1>
          <xm:sqref>G115</xm:sqref>
        </x14:dataValidation>
        <x14:dataValidation type="list" errorStyle="warning" allowBlank="1" showErrorMessage="1">
          <x14:formula1>
            <xm:f>'Value Sets'!B20:B27</xm:f>
          </x14:formula1>
          <xm:sqref>C116</xm:sqref>
        </x14:dataValidation>
        <x14:dataValidation type="list" errorStyle="warning" allowBlank="1" showErrorMessage="1">
          <x14:formula1>
            <xm:f>'Value Sets'!B20:B27</xm:f>
          </x14:formula1>
          <xm:sqref>D116</xm:sqref>
        </x14:dataValidation>
        <x14:dataValidation type="list" errorStyle="warning" allowBlank="1" showErrorMessage="1">
          <x14:formula1>
            <xm:f>'Value Sets'!B20:B27</xm:f>
          </x14:formula1>
          <xm:sqref>E116</xm:sqref>
        </x14:dataValidation>
        <x14:dataValidation type="list" errorStyle="warning" allowBlank="1" showErrorMessage="1">
          <x14:formula1>
            <xm:f>'Value Sets'!B20:B27</xm:f>
          </x14:formula1>
          <xm:sqref>F116</xm:sqref>
        </x14:dataValidation>
        <x14:dataValidation type="list" errorStyle="warning" allowBlank="1" showErrorMessage="1">
          <x14:formula1>
            <xm:f>'Value Sets'!B20:B27</xm:f>
          </x14:formula1>
          <xm:sqref>G116</xm:sqref>
        </x14:dataValidation>
        <x14:dataValidation type="list" errorStyle="warning" allowBlank="1" showErrorMessage="1">
          <x14:formula1>
            <xm:f>'Value Sets'!B20:B27</xm:f>
          </x14:formula1>
          <xm:sqref>C117</xm:sqref>
        </x14:dataValidation>
        <x14:dataValidation type="list" errorStyle="warning" allowBlank="1" showErrorMessage="1">
          <x14:formula1>
            <xm:f>'Value Sets'!B20:B27</xm:f>
          </x14:formula1>
          <xm:sqref>D117</xm:sqref>
        </x14:dataValidation>
        <x14:dataValidation type="list" errorStyle="warning" allowBlank="1" showErrorMessage="1">
          <x14:formula1>
            <xm:f>'Value Sets'!B20:B27</xm:f>
          </x14:formula1>
          <xm:sqref>E117</xm:sqref>
        </x14:dataValidation>
        <x14:dataValidation type="list" errorStyle="warning" allowBlank="1" showErrorMessage="1">
          <x14:formula1>
            <xm:f>'Value Sets'!B20:B27</xm:f>
          </x14:formula1>
          <xm:sqref>F117</xm:sqref>
        </x14:dataValidation>
        <x14:dataValidation type="list" errorStyle="warning" allowBlank="1" showErrorMessage="1">
          <x14:formula1>
            <xm:f>'Value Sets'!B20:B27</xm:f>
          </x14:formula1>
          <xm:sqref>G117</xm:sqref>
        </x14:dataValidation>
        <x14:dataValidation type="list" errorStyle="warning" allowBlank="1" showErrorMessage="1">
          <x14:formula1>
            <xm:f>'Value Sets'!B20:B27</xm:f>
          </x14:formula1>
          <xm:sqref>C118</xm:sqref>
        </x14:dataValidation>
        <x14:dataValidation type="list" errorStyle="warning" allowBlank="1" showErrorMessage="1">
          <x14:formula1>
            <xm:f>'Value Sets'!B20:B27</xm:f>
          </x14:formula1>
          <xm:sqref>D118</xm:sqref>
        </x14:dataValidation>
        <x14:dataValidation type="list" errorStyle="warning" allowBlank="1" showErrorMessage="1">
          <x14:formula1>
            <xm:f>'Value Sets'!B20:B27</xm:f>
          </x14:formula1>
          <xm:sqref>E118</xm:sqref>
        </x14:dataValidation>
        <x14:dataValidation type="list" errorStyle="warning" allowBlank="1" showErrorMessage="1">
          <x14:formula1>
            <xm:f>'Value Sets'!B20:B27</xm:f>
          </x14:formula1>
          <xm:sqref>F118</xm:sqref>
        </x14:dataValidation>
        <x14:dataValidation type="list" errorStyle="warning" allowBlank="1" showErrorMessage="1">
          <x14:formula1>
            <xm:f>'Value Sets'!B20:B27</xm:f>
          </x14:formula1>
          <xm:sqref>G118</xm:sqref>
        </x14:dataValidation>
        <x14:dataValidation type="list" errorStyle="warning" allowBlank="1" showErrorMessage="1">
          <x14:formula1>
            <xm:f>'Value Sets'!B20:B27</xm:f>
          </x14:formula1>
          <xm:sqref>C119</xm:sqref>
        </x14:dataValidation>
        <x14:dataValidation type="list" errorStyle="warning" allowBlank="1" showErrorMessage="1">
          <x14:formula1>
            <xm:f>'Value Sets'!B20:B27</xm:f>
          </x14:formula1>
          <xm:sqref>D119</xm:sqref>
        </x14:dataValidation>
        <x14:dataValidation type="list" errorStyle="warning" allowBlank="1" showErrorMessage="1">
          <x14:formula1>
            <xm:f>'Value Sets'!B20:B27</xm:f>
          </x14:formula1>
          <xm:sqref>E119</xm:sqref>
        </x14:dataValidation>
        <x14:dataValidation type="list" errorStyle="warning" allowBlank="1" showErrorMessage="1">
          <x14:formula1>
            <xm:f>'Value Sets'!B20:B27</xm:f>
          </x14:formula1>
          <xm:sqref>F119</xm:sqref>
        </x14:dataValidation>
        <x14:dataValidation type="list" errorStyle="warning" allowBlank="1" showErrorMessage="1">
          <x14:formula1>
            <xm:f>'Value Sets'!B20:B27</xm:f>
          </x14:formula1>
          <xm:sqref>G119</xm:sqref>
        </x14:dataValidation>
        <x14:dataValidation type="list" errorStyle="warning" allowBlank="1" showErrorMessage="1">
          <x14:formula1>
            <xm:f>'Value Sets'!B20:B27</xm:f>
          </x14:formula1>
          <xm:sqref>C120:C121</xm:sqref>
        </x14:dataValidation>
        <x14:dataValidation type="list" errorStyle="warning" allowBlank="1" showErrorMessage="1">
          <x14:formula1>
            <xm:f>'Value Sets'!B20:B27</xm:f>
          </x14:formula1>
          <xm:sqref>D120:D121</xm:sqref>
        </x14:dataValidation>
        <x14:dataValidation type="list" errorStyle="warning" allowBlank="1" showErrorMessage="1">
          <x14:formula1>
            <xm:f>'Value Sets'!B20:B27</xm:f>
          </x14:formula1>
          <xm:sqref>E120:E121</xm:sqref>
        </x14:dataValidation>
        <x14:dataValidation type="list" errorStyle="warning" allowBlank="1" showErrorMessage="1">
          <x14:formula1>
            <xm:f>'Value Sets'!B20:B27</xm:f>
          </x14:formula1>
          <xm:sqref>F120:F121</xm:sqref>
        </x14:dataValidation>
        <x14:dataValidation type="list" errorStyle="warning" allowBlank="1" showErrorMessage="1">
          <x14:formula1>
            <xm:f>'Value Sets'!B20:B27</xm:f>
          </x14:formula1>
          <xm:sqref>G120:G121</xm:sqref>
        </x14:dataValidation>
        <x14:dataValidation type="list" errorStyle="warning" allowBlank="1" showErrorMessage="1">
          <x14:formula1>
            <xm:f>'Value Sets'!B20:B27</xm:f>
          </x14:formula1>
          <xm:sqref>C99</xm:sqref>
        </x14:dataValidation>
        <x14:dataValidation type="list" errorStyle="warning" allowBlank="1" showErrorMessage="1">
          <x14:formula1>
            <xm:f>'Value Sets'!B20:B27</xm:f>
          </x14:formula1>
          <xm:sqref>D99</xm:sqref>
        </x14:dataValidation>
        <x14:dataValidation type="list" errorStyle="warning" allowBlank="1" showErrorMessage="1">
          <x14:formula1>
            <xm:f>'Value Sets'!B20:B27</xm:f>
          </x14:formula1>
          <xm:sqref>E99</xm:sqref>
        </x14:dataValidation>
        <x14:dataValidation type="list" errorStyle="warning" allowBlank="1" showErrorMessage="1">
          <x14:formula1>
            <xm:f>'Value Sets'!B20:B27</xm:f>
          </x14:formula1>
          <xm:sqref>F99</xm:sqref>
        </x14:dataValidation>
        <x14:dataValidation type="list" errorStyle="warning" allowBlank="1" showErrorMessage="1">
          <x14:formula1>
            <xm:f>'Value Sets'!B20:B27</xm:f>
          </x14:formula1>
          <xm:sqref>G99</xm:sqref>
        </x14:dataValidation>
        <x14:dataValidation type="list" errorStyle="warning" allowBlank="1" showErrorMessage="1">
          <x14:formula1>
            <xm:f>'Value Sets'!B20:B27</xm:f>
          </x14:formula1>
          <xm:sqref>C100</xm:sqref>
        </x14:dataValidation>
        <x14:dataValidation type="list" errorStyle="warning" allowBlank="1" showErrorMessage="1">
          <x14:formula1>
            <xm:f>'Value Sets'!B20:B27</xm:f>
          </x14:formula1>
          <xm:sqref>D100</xm:sqref>
        </x14:dataValidation>
        <x14:dataValidation type="list" errorStyle="warning" allowBlank="1" showErrorMessage="1">
          <x14:formula1>
            <xm:f>'Value Sets'!B20:B27</xm:f>
          </x14:formula1>
          <xm:sqref>E100</xm:sqref>
        </x14:dataValidation>
        <x14:dataValidation type="list" errorStyle="warning" allowBlank="1" showErrorMessage="1">
          <x14:formula1>
            <xm:f>'Value Sets'!B20:B27</xm:f>
          </x14:formula1>
          <xm:sqref>F100</xm:sqref>
        </x14:dataValidation>
        <x14:dataValidation type="list" errorStyle="warning" allowBlank="1" showErrorMessage="1">
          <x14:formula1>
            <xm:f>'Value Sets'!B20:B27</xm:f>
          </x14:formula1>
          <xm:sqref>G100</xm:sqref>
        </x14:dataValidation>
        <x14:dataValidation type="list" errorStyle="warning" allowBlank="1" showErrorMessage="1">
          <x14:formula1>
            <xm:f>'Value Sets'!B20:B27</xm:f>
          </x14:formula1>
          <xm:sqref>C101</xm:sqref>
        </x14:dataValidation>
        <x14:dataValidation type="list" errorStyle="warning" allowBlank="1" showErrorMessage="1">
          <x14:formula1>
            <xm:f>'Value Sets'!B20:B27</xm:f>
          </x14:formula1>
          <xm:sqref>D101</xm:sqref>
        </x14:dataValidation>
        <x14:dataValidation type="list" errorStyle="warning" allowBlank="1" showErrorMessage="1">
          <x14:formula1>
            <xm:f>'Value Sets'!B20:B27</xm:f>
          </x14:formula1>
          <xm:sqref>E101</xm:sqref>
        </x14:dataValidation>
        <x14:dataValidation type="list" errorStyle="warning" allowBlank="1" showErrorMessage="1">
          <x14:formula1>
            <xm:f>'Value Sets'!B20:B27</xm:f>
          </x14:formula1>
          <xm:sqref>F101</xm:sqref>
        </x14:dataValidation>
        <x14:dataValidation type="list" errorStyle="warning" allowBlank="1" showErrorMessage="1">
          <x14:formula1>
            <xm:f>'Value Sets'!B20:B27</xm:f>
          </x14:formula1>
          <xm:sqref>G101</xm:sqref>
        </x14:dataValidation>
        <x14:dataValidation type="list" errorStyle="warning" allowBlank="1" showErrorMessage="1">
          <x14:formula1>
            <xm:f>'Value Sets'!B20:B27</xm:f>
          </x14:formula1>
          <xm:sqref>C102</xm:sqref>
        </x14:dataValidation>
        <x14:dataValidation type="list" errorStyle="warning" allowBlank="1" showErrorMessage="1">
          <x14:formula1>
            <xm:f>'Value Sets'!B20:B27</xm:f>
          </x14:formula1>
          <xm:sqref>D102</xm:sqref>
        </x14:dataValidation>
        <x14:dataValidation type="list" errorStyle="warning" allowBlank="1" showErrorMessage="1">
          <x14:formula1>
            <xm:f>'Value Sets'!B20:B27</xm:f>
          </x14:formula1>
          <xm:sqref>E102</xm:sqref>
        </x14:dataValidation>
        <x14:dataValidation type="list" errorStyle="warning" allowBlank="1" showErrorMessage="1">
          <x14:formula1>
            <xm:f>'Value Sets'!B20:B27</xm:f>
          </x14:formula1>
          <xm:sqref>F102</xm:sqref>
        </x14:dataValidation>
        <x14:dataValidation type="list" errorStyle="warning" allowBlank="1" showErrorMessage="1">
          <x14:formula1>
            <xm:f>'Value Sets'!B20:B27</xm:f>
          </x14:formula1>
          <xm:sqref>G102</xm:sqref>
        </x14:dataValidation>
        <x14:dataValidation type="list" errorStyle="warning" allowBlank="1" showErrorMessage="1">
          <x14:formula1>
            <xm:f>'Value Sets'!B20:B27</xm:f>
          </x14:formula1>
          <xm:sqref>C103</xm:sqref>
        </x14:dataValidation>
        <x14:dataValidation type="list" errorStyle="warning" allowBlank="1" showErrorMessage="1">
          <x14:formula1>
            <xm:f>'Value Sets'!B20:B27</xm:f>
          </x14:formula1>
          <xm:sqref>D103</xm:sqref>
        </x14:dataValidation>
        <x14:dataValidation type="list" errorStyle="warning" allowBlank="1" showErrorMessage="1">
          <x14:formula1>
            <xm:f>'Value Sets'!B20:B27</xm:f>
          </x14:formula1>
          <xm:sqref>E103</xm:sqref>
        </x14:dataValidation>
        <x14:dataValidation type="list" errorStyle="warning" allowBlank="1" showErrorMessage="1">
          <x14:formula1>
            <xm:f>'Value Sets'!B20:B27</xm:f>
          </x14:formula1>
          <xm:sqref>F103</xm:sqref>
        </x14:dataValidation>
        <x14:dataValidation type="list" errorStyle="warning" allowBlank="1" showErrorMessage="1">
          <x14:formula1>
            <xm:f>'Value Sets'!B20:B27</xm:f>
          </x14:formula1>
          <xm:sqref>G103</xm:sqref>
        </x14:dataValidation>
        <x14:dataValidation type="list" errorStyle="warning" allowBlank="1" showErrorMessage="1">
          <x14:formula1>
            <xm:f>'Value Sets'!B20:B27</xm:f>
          </x14:formula1>
          <xm:sqref>C104</xm:sqref>
        </x14:dataValidation>
        <x14:dataValidation type="list" errorStyle="warning" allowBlank="1" showErrorMessage="1">
          <x14:formula1>
            <xm:f>'Value Sets'!B20:B27</xm:f>
          </x14:formula1>
          <xm:sqref>D104</xm:sqref>
        </x14:dataValidation>
        <x14:dataValidation type="list" errorStyle="warning" allowBlank="1" showErrorMessage="1">
          <x14:formula1>
            <xm:f>'Value Sets'!B20:B27</xm:f>
          </x14:formula1>
          <xm:sqref>E104</xm:sqref>
        </x14:dataValidation>
        <x14:dataValidation type="list" errorStyle="warning" allowBlank="1" showErrorMessage="1">
          <x14:formula1>
            <xm:f>'Value Sets'!B20:B27</xm:f>
          </x14:formula1>
          <xm:sqref>F104</xm:sqref>
        </x14:dataValidation>
        <x14:dataValidation type="list" errorStyle="warning" allowBlank="1" showErrorMessage="1">
          <x14:formula1>
            <xm:f>'Value Sets'!B20:B27</xm:f>
          </x14:formula1>
          <xm:sqref>G104</xm:sqref>
        </x14:dataValidation>
        <x14:dataValidation type="list" errorStyle="warning" allowBlank="1" showErrorMessage="1">
          <x14:formula1>
            <xm:f>'Value Sets'!B20:B27</xm:f>
          </x14:formula1>
          <xm:sqref>C105</xm:sqref>
        </x14:dataValidation>
        <x14:dataValidation type="list" errorStyle="warning" allowBlank="1" showErrorMessage="1">
          <x14:formula1>
            <xm:f>'Value Sets'!B20:B27</xm:f>
          </x14:formula1>
          <xm:sqref>D105</xm:sqref>
        </x14:dataValidation>
        <x14:dataValidation type="list" errorStyle="warning" allowBlank="1" showErrorMessage="1">
          <x14:formula1>
            <xm:f>'Value Sets'!B20:B27</xm:f>
          </x14:formula1>
          <xm:sqref>E105</xm:sqref>
        </x14:dataValidation>
        <x14:dataValidation type="list" errorStyle="warning" allowBlank="1" showErrorMessage="1">
          <x14:formula1>
            <xm:f>'Value Sets'!B20:B27</xm:f>
          </x14:formula1>
          <xm:sqref>F105</xm:sqref>
        </x14:dataValidation>
        <x14:dataValidation type="list" errorStyle="warning" allowBlank="1" showErrorMessage="1">
          <x14:formula1>
            <xm:f>'Value Sets'!B20:B27</xm:f>
          </x14:formula1>
          <xm:sqref>G105</xm:sqref>
        </x14:dataValidation>
        <x14:dataValidation type="list" errorStyle="warning" allowBlank="1" showErrorMessage="1">
          <x14:formula1>
            <xm:f>'Value Sets'!B20:B27</xm:f>
          </x14:formula1>
          <xm:sqref>C106</xm:sqref>
        </x14:dataValidation>
        <x14:dataValidation type="list" errorStyle="warning" allowBlank="1" showErrorMessage="1">
          <x14:formula1>
            <xm:f>'Value Sets'!B20:B27</xm:f>
          </x14:formula1>
          <xm:sqref>D106</xm:sqref>
        </x14:dataValidation>
        <x14:dataValidation type="list" errorStyle="warning" allowBlank="1" showErrorMessage="1">
          <x14:formula1>
            <xm:f>'Value Sets'!B20:B27</xm:f>
          </x14:formula1>
          <xm:sqref>E106</xm:sqref>
        </x14:dataValidation>
        <x14:dataValidation type="list" errorStyle="warning" allowBlank="1" showErrorMessage="1">
          <x14:formula1>
            <xm:f>'Value Sets'!B20:B27</xm:f>
          </x14:formula1>
          <xm:sqref>F106</xm:sqref>
        </x14:dataValidation>
        <x14:dataValidation type="list" errorStyle="warning" allowBlank="1" showErrorMessage="1">
          <x14:formula1>
            <xm:f>'Value Sets'!B20:B27</xm:f>
          </x14:formula1>
          <xm:sqref>G106</xm:sqref>
        </x14:dataValidation>
        <x14:dataValidation type="list" errorStyle="warning" allowBlank="1" showErrorMessage="1">
          <x14:formula1>
            <xm:f>'Value Sets'!B20:B27</xm:f>
          </x14:formula1>
          <xm:sqref>C107</xm:sqref>
        </x14:dataValidation>
        <x14:dataValidation type="list" errorStyle="warning" allowBlank="1" showErrorMessage="1">
          <x14:formula1>
            <xm:f>'Value Sets'!B20:B27</xm:f>
          </x14:formula1>
          <xm:sqref>D107</xm:sqref>
        </x14:dataValidation>
        <x14:dataValidation type="list" errorStyle="warning" allowBlank="1" showErrorMessage="1">
          <x14:formula1>
            <xm:f>'Value Sets'!B20:B27</xm:f>
          </x14:formula1>
          <xm:sqref>E107</xm:sqref>
        </x14:dataValidation>
        <x14:dataValidation type="list" errorStyle="warning" allowBlank="1" showErrorMessage="1">
          <x14:formula1>
            <xm:f>'Value Sets'!B20:B27</xm:f>
          </x14:formula1>
          <xm:sqref>F107</xm:sqref>
        </x14:dataValidation>
        <x14:dataValidation type="list" errorStyle="warning" allowBlank="1" showErrorMessage="1">
          <x14:formula1>
            <xm:f>'Value Sets'!B20:B27</xm:f>
          </x14:formula1>
          <xm:sqref>G107</xm:sqref>
        </x14:dataValidation>
        <x14:dataValidation type="list" errorStyle="warning" allowBlank="1" showErrorMessage="1">
          <x14:formula1>
            <xm:f>'Value Sets'!B20:B27</xm:f>
          </x14:formula1>
          <xm:sqref>C108</xm:sqref>
        </x14:dataValidation>
        <x14:dataValidation type="list" errorStyle="warning" allowBlank="1" showErrorMessage="1">
          <x14:formula1>
            <xm:f>'Value Sets'!B20:B27</xm:f>
          </x14:formula1>
          <xm:sqref>D108</xm:sqref>
        </x14:dataValidation>
        <x14:dataValidation type="list" errorStyle="warning" allowBlank="1" showErrorMessage="1">
          <x14:formula1>
            <xm:f>'Value Sets'!B20:B27</xm:f>
          </x14:formula1>
          <xm:sqref>E108</xm:sqref>
        </x14:dataValidation>
        <x14:dataValidation type="list" errorStyle="warning" allowBlank="1" showErrorMessage="1">
          <x14:formula1>
            <xm:f>'Value Sets'!B20:B27</xm:f>
          </x14:formula1>
          <xm:sqref>F108</xm:sqref>
        </x14:dataValidation>
        <x14:dataValidation type="list" errorStyle="warning" allowBlank="1" showErrorMessage="1">
          <x14:formula1>
            <xm:f>'Value Sets'!B20:B27</xm:f>
          </x14:formula1>
          <xm:sqref>G108</xm:sqref>
        </x14:dataValidation>
        <x14:dataValidation type="list" errorStyle="warning" allowBlank="1" showErrorMessage="1">
          <x14:formula1>
            <xm:f>'Value Sets'!B20:B27</xm:f>
          </x14:formula1>
          <xm:sqref>C109:C110</xm:sqref>
        </x14:dataValidation>
        <x14:dataValidation type="list" errorStyle="warning" allowBlank="1" showErrorMessage="1">
          <x14:formula1>
            <xm:f>'Value Sets'!B20:B27</xm:f>
          </x14:formula1>
          <xm:sqref>D109:D110</xm:sqref>
        </x14:dataValidation>
        <x14:dataValidation type="list" errorStyle="warning" allowBlank="1" showErrorMessage="1">
          <x14:formula1>
            <xm:f>'Value Sets'!B20:B27</xm:f>
          </x14:formula1>
          <xm:sqref>E109:E110</xm:sqref>
        </x14:dataValidation>
        <x14:dataValidation type="list" errorStyle="warning" allowBlank="1" showErrorMessage="1">
          <x14:formula1>
            <xm:f>'Value Sets'!B20:B27</xm:f>
          </x14:formula1>
          <xm:sqref>F109:F110</xm:sqref>
        </x14:dataValidation>
        <x14:dataValidation type="list" errorStyle="warning" allowBlank="1" showErrorMessage="1">
          <x14:formula1>
            <xm:f>'Value Sets'!B20:B27</xm:f>
          </x14:formula1>
          <xm:sqref>G109:G110</xm:sqref>
        </x14:dataValidation>
        <x14:dataValidation type="list" errorStyle="warning" allowBlank="1" showErrorMessage="1">
          <x14:formula1>
            <xm:f>'Value Sets'!B20:B27</xm:f>
          </x14:formula1>
          <xm:sqref>C86</xm:sqref>
        </x14:dataValidation>
        <x14:dataValidation type="list" errorStyle="warning" allowBlank="1" showErrorMessage="1">
          <x14:formula1>
            <xm:f>'Value Sets'!B20:B27</xm:f>
          </x14:formula1>
          <xm:sqref>D86</xm:sqref>
        </x14:dataValidation>
        <x14:dataValidation type="list" errorStyle="warning" allowBlank="1" showErrorMessage="1">
          <x14:formula1>
            <xm:f>'Value Sets'!B20:B27</xm:f>
          </x14:formula1>
          <xm:sqref>E86</xm:sqref>
        </x14:dataValidation>
        <x14:dataValidation type="list" errorStyle="warning" allowBlank="1" showErrorMessage="1">
          <x14:formula1>
            <xm:f>'Value Sets'!B20:B27</xm:f>
          </x14:formula1>
          <xm:sqref>F86</xm:sqref>
        </x14:dataValidation>
        <x14:dataValidation type="list" errorStyle="warning" allowBlank="1" showErrorMessage="1">
          <x14:formula1>
            <xm:f>'Value Sets'!B20:B27</xm:f>
          </x14:formula1>
          <xm:sqref>G86</xm:sqref>
        </x14:dataValidation>
        <x14:dataValidation type="list" errorStyle="warning" allowBlank="1" showErrorMessage="1">
          <x14:formula1>
            <xm:f>'Value Sets'!B20:B27</xm:f>
          </x14:formula1>
          <xm:sqref>C87</xm:sqref>
        </x14:dataValidation>
        <x14:dataValidation type="list" errorStyle="warning" allowBlank="1" showErrorMessage="1">
          <x14:formula1>
            <xm:f>'Value Sets'!B20:B27</xm:f>
          </x14:formula1>
          <xm:sqref>D87</xm:sqref>
        </x14:dataValidation>
        <x14:dataValidation type="list" errorStyle="warning" allowBlank="1" showErrorMessage="1">
          <x14:formula1>
            <xm:f>'Value Sets'!B20:B27</xm:f>
          </x14:formula1>
          <xm:sqref>E87</xm:sqref>
        </x14:dataValidation>
        <x14:dataValidation type="list" errorStyle="warning" allowBlank="1" showErrorMessage="1">
          <x14:formula1>
            <xm:f>'Value Sets'!B20:B27</xm:f>
          </x14:formula1>
          <xm:sqref>F87</xm:sqref>
        </x14:dataValidation>
        <x14:dataValidation type="list" errorStyle="warning" allowBlank="1" showErrorMessage="1">
          <x14:formula1>
            <xm:f>'Value Sets'!B20:B27</xm:f>
          </x14:formula1>
          <xm:sqref>G87</xm:sqref>
        </x14:dataValidation>
        <x14:dataValidation type="list" errorStyle="warning" allowBlank="1" showErrorMessage="1">
          <x14:formula1>
            <xm:f>'Value Sets'!B20:B27</xm:f>
          </x14:formula1>
          <xm:sqref>C88</xm:sqref>
        </x14:dataValidation>
        <x14:dataValidation type="list" errorStyle="warning" allowBlank="1" showErrorMessage="1">
          <x14:formula1>
            <xm:f>'Value Sets'!B20:B27</xm:f>
          </x14:formula1>
          <xm:sqref>D88</xm:sqref>
        </x14:dataValidation>
        <x14:dataValidation type="list" errorStyle="warning" allowBlank="1" showErrorMessage="1">
          <x14:formula1>
            <xm:f>'Value Sets'!B20:B27</xm:f>
          </x14:formula1>
          <xm:sqref>E88</xm:sqref>
        </x14:dataValidation>
        <x14:dataValidation type="list" errorStyle="warning" allowBlank="1" showErrorMessage="1">
          <x14:formula1>
            <xm:f>'Value Sets'!B20:B27</xm:f>
          </x14:formula1>
          <xm:sqref>F88</xm:sqref>
        </x14:dataValidation>
        <x14:dataValidation type="list" errorStyle="warning" allowBlank="1" showErrorMessage="1">
          <x14:formula1>
            <xm:f>'Value Sets'!B20:B27</xm:f>
          </x14:formula1>
          <xm:sqref>G88</xm:sqref>
        </x14:dataValidation>
        <x14:dataValidation type="list" errorStyle="warning" allowBlank="1" showErrorMessage="1">
          <x14:formula1>
            <xm:f>'Value Sets'!B20:B27</xm:f>
          </x14:formula1>
          <xm:sqref>C89</xm:sqref>
        </x14:dataValidation>
        <x14:dataValidation type="list" errorStyle="warning" allowBlank="1" showErrorMessage="1">
          <x14:formula1>
            <xm:f>'Value Sets'!B20:B27</xm:f>
          </x14:formula1>
          <xm:sqref>D89</xm:sqref>
        </x14:dataValidation>
        <x14:dataValidation type="list" errorStyle="warning" allowBlank="1" showErrorMessage="1">
          <x14:formula1>
            <xm:f>'Value Sets'!B20:B27</xm:f>
          </x14:formula1>
          <xm:sqref>E89</xm:sqref>
        </x14:dataValidation>
        <x14:dataValidation type="list" errorStyle="warning" allowBlank="1" showErrorMessage="1">
          <x14:formula1>
            <xm:f>'Value Sets'!B20:B27</xm:f>
          </x14:formula1>
          <xm:sqref>F89</xm:sqref>
        </x14:dataValidation>
        <x14:dataValidation type="list" errorStyle="warning" allowBlank="1" showErrorMessage="1">
          <x14:formula1>
            <xm:f>'Value Sets'!B20:B27</xm:f>
          </x14:formula1>
          <xm:sqref>G89</xm:sqref>
        </x14:dataValidation>
        <x14:dataValidation type="list" errorStyle="warning" allowBlank="1" showErrorMessage="1">
          <x14:formula1>
            <xm:f>'Value Sets'!B20:B27</xm:f>
          </x14:formula1>
          <xm:sqref>C90</xm:sqref>
        </x14:dataValidation>
        <x14:dataValidation type="list" errorStyle="warning" allowBlank="1" showErrorMessage="1">
          <x14:formula1>
            <xm:f>'Value Sets'!B20:B27</xm:f>
          </x14:formula1>
          <xm:sqref>D90</xm:sqref>
        </x14:dataValidation>
        <x14:dataValidation type="list" errorStyle="warning" allowBlank="1" showErrorMessage="1">
          <x14:formula1>
            <xm:f>'Value Sets'!B20:B27</xm:f>
          </x14:formula1>
          <xm:sqref>E90</xm:sqref>
        </x14:dataValidation>
        <x14:dataValidation type="list" errorStyle="warning" allowBlank="1" showErrorMessage="1">
          <x14:formula1>
            <xm:f>'Value Sets'!B20:B27</xm:f>
          </x14:formula1>
          <xm:sqref>F90</xm:sqref>
        </x14:dataValidation>
        <x14:dataValidation type="list" errorStyle="warning" allowBlank="1" showErrorMessage="1">
          <x14:formula1>
            <xm:f>'Value Sets'!B20:B27</xm:f>
          </x14:formula1>
          <xm:sqref>G90</xm:sqref>
        </x14:dataValidation>
        <x14:dataValidation type="list" errorStyle="warning" allowBlank="1" showErrorMessage="1">
          <x14:formula1>
            <xm:f>'Value Sets'!B20:B27</xm:f>
          </x14:formula1>
          <xm:sqref>C91</xm:sqref>
        </x14:dataValidation>
        <x14:dataValidation type="list" errorStyle="warning" allowBlank="1" showErrorMessage="1">
          <x14:formula1>
            <xm:f>'Value Sets'!B20:B27</xm:f>
          </x14:formula1>
          <xm:sqref>D91</xm:sqref>
        </x14:dataValidation>
        <x14:dataValidation type="list" errorStyle="warning" allowBlank="1" showErrorMessage="1">
          <x14:formula1>
            <xm:f>'Value Sets'!B20:B27</xm:f>
          </x14:formula1>
          <xm:sqref>E91</xm:sqref>
        </x14:dataValidation>
        <x14:dataValidation type="list" errorStyle="warning" allowBlank="1" showErrorMessage="1">
          <x14:formula1>
            <xm:f>'Value Sets'!B20:B27</xm:f>
          </x14:formula1>
          <xm:sqref>F91</xm:sqref>
        </x14:dataValidation>
        <x14:dataValidation type="list" errorStyle="warning" allowBlank="1" showErrorMessage="1">
          <x14:formula1>
            <xm:f>'Value Sets'!B20:B27</xm:f>
          </x14:formula1>
          <xm:sqref>G91</xm:sqref>
        </x14:dataValidation>
        <x14:dataValidation type="list" errorStyle="warning" allowBlank="1" showErrorMessage="1">
          <x14:formula1>
            <xm:f>'Value Sets'!B20:B27</xm:f>
          </x14:formula1>
          <xm:sqref>C92</xm:sqref>
        </x14:dataValidation>
        <x14:dataValidation type="list" errorStyle="warning" allowBlank="1" showErrorMessage="1">
          <x14:formula1>
            <xm:f>'Value Sets'!B20:B27</xm:f>
          </x14:formula1>
          <xm:sqref>D92</xm:sqref>
        </x14:dataValidation>
        <x14:dataValidation type="list" errorStyle="warning" allowBlank="1" showErrorMessage="1">
          <x14:formula1>
            <xm:f>'Value Sets'!B20:B27</xm:f>
          </x14:formula1>
          <xm:sqref>E92</xm:sqref>
        </x14:dataValidation>
        <x14:dataValidation type="list" errorStyle="warning" allowBlank="1" showErrorMessage="1">
          <x14:formula1>
            <xm:f>'Value Sets'!B20:B27</xm:f>
          </x14:formula1>
          <xm:sqref>F92</xm:sqref>
        </x14:dataValidation>
        <x14:dataValidation type="list" errorStyle="warning" allowBlank="1" showErrorMessage="1">
          <x14:formula1>
            <xm:f>'Value Sets'!B20:B27</xm:f>
          </x14:formula1>
          <xm:sqref>G92</xm:sqref>
        </x14:dataValidation>
        <x14:dataValidation type="list" errorStyle="warning" allowBlank="1" showErrorMessage="1">
          <x14:formula1>
            <xm:f>'Value Sets'!B20:B27</xm:f>
          </x14:formula1>
          <xm:sqref>C93</xm:sqref>
        </x14:dataValidation>
        <x14:dataValidation type="list" errorStyle="warning" allowBlank="1" showErrorMessage="1">
          <x14:formula1>
            <xm:f>'Value Sets'!B20:B27</xm:f>
          </x14:formula1>
          <xm:sqref>D93</xm:sqref>
        </x14:dataValidation>
        <x14:dataValidation type="list" errorStyle="warning" allowBlank="1" showErrorMessage="1">
          <x14:formula1>
            <xm:f>'Value Sets'!B20:B27</xm:f>
          </x14:formula1>
          <xm:sqref>E93</xm:sqref>
        </x14:dataValidation>
        <x14:dataValidation type="list" errorStyle="warning" allowBlank="1" showErrorMessage="1">
          <x14:formula1>
            <xm:f>'Value Sets'!B20:B27</xm:f>
          </x14:formula1>
          <xm:sqref>F93</xm:sqref>
        </x14:dataValidation>
        <x14:dataValidation type="list" errorStyle="warning" allowBlank="1" showErrorMessage="1">
          <x14:formula1>
            <xm:f>'Value Sets'!B20:B27</xm:f>
          </x14:formula1>
          <xm:sqref>G93</xm:sqref>
        </x14:dataValidation>
        <x14:dataValidation type="list" errorStyle="warning" allowBlank="1" showErrorMessage="1">
          <x14:formula1>
            <xm:f>'Value Sets'!B20:B27</xm:f>
          </x14:formula1>
          <xm:sqref>C94</xm:sqref>
        </x14:dataValidation>
        <x14:dataValidation type="list" errorStyle="warning" allowBlank="1" showErrorMessage="1">
          <x14:formula1>
            <xm:f>'Value Sets'!B20:B27</xm:f>
          </x14:formula1>
          <xm:sqref>D94</xm:sqref>
        </x14:dataValidation>
        <x14:dataValidation type="list" errorStyle="warning" allowBlank="1" showErrorMessage="1">
          <x14:formula1>
            <xm:f>'Value Sets'!B20:B27</xm:f>
          </x14:formula1>
          <xm:sqref>E94</xm:sqref>
        </x14:dataValidation>
        <x14:dataValidation type="list" errorStyle="warning" allowBlank="1" showErrorMessage="1">
          <x14:formula1>
            <xm:f>'Value Sets'!B20:B27</xm:f>
          </x14:formula1>
          <xm:sqref>F94</xm:sqref>
        </x14:dataValidation>
        <x14:dataValidation type="list" errorStyle="warning" allowBlank="1" showErrorMessage="1">
          <x14:formula1>
            <xm:f>'Value Sets'!B20:B27</xm:f>
          </x14:formula1>
          <xm:sqref>G94</xm:sqref>
        </x14:dataValidation>
        <x14:dataValidation type="list" errorStyle="warning" allowBlank="1" showErrorMessage="1">
          <x14:formula1>
            <xm:f>'Value Sets'!B20:B27</xm:f>
          </x14:formula1>
          <xm:sqref>C95</xm:sqref>
        </x14:dataValidation>
        <x14:dataValidation type="list" errorStyle="warning" allowBlank="1" showErrorMessage="1">
          <x14:formula1>
            <xm:f>'Value Sets'!B20:B27</xm:f>
          </x14:formula1>
          <xm:sqref>D95</xm:sqref>
        </x14:dataValidation>
        <x14:dataValidation type="list" errorStyle="warning" allowBlank="1" showErrorMessage="1">
          <x14:formula1>
            <xm:f>'Value Sets'!B20:B27</xm:f>
          </x14:formula1>
          <xm:sqref>E95</xm:sqref>
        </x14:dataValidation>
        <x14:dataValidation type="list" errorStyle="warning" allowBlank="1" showErrorMessage="1">
          <x14:formula1>
            <xm:f>'Value Sets'!B20:B27</xm:f>
          </x14:formula1>
          <xm:sqref>F95</xm:sqref>
        </x14:dataValidation>
        <x14:dataValidation type="list" errorStyle="warning" allowBlank="1" showErrorMessage="1">
          <x14:formula1>
            <xm:f>'Value Sets'!B20:B27</xm:f>
          </x14:formula1>
          <xm:sqref>G95</xm:sqref>
        </x14:dataValidation>
        <x14:dataValidation type="list" errorStyle="warning" allowBlank="1" showErrorMessage="1">
          <x14:formula1>
            <xm:f>'Value Sets'!B20:B27</xm:f>
          </x14:formula1>
          <xm:sqref>C96</xm:sqref>
        </x14:dataValidation>
        <x14:dataValidation type="list" errorStyle="warning" allowBlank="1" showErrorMessage="1">
          <x14:formula1>
            <xm:f>'Value Sets'!B20:B27</xm:f>
          </x14:formula1>
          <xm:sqref>D96</xm:sqref>
        </x14:dataValidation>
        <x14:dataValidation type="list" errorStyle="warning" allowBlank="1" showErrorMessage="1">
          <x14:formula1>
            <xm:f>'Value Sets'!B20:B27</xm:f>
          </x14:formula1>
          <xm:sqref>E96</xm:sqref>
        </x14:dataValidation>
        <x14:dataValidation type="list" errorStyle="warning" allowBlank="1" showErrorMessage="1">
          <x14:formula1>
            <xm:f>'Value Sets'!B20:B27</xm:f>
          </x14:formula1>
          <xm:sqref>F96</xm:sqref>
        </x14:dataValidation>
        <x14:dataValidation type="list" errorStyle="warning" allowBlank="1" showErrorMessage="1">
          <x14:formula1>
            <xm:f>'Value Sets'!B20:B27</xm:f>
          </x14:formula1>
          <xm:sqref>G96</xm:sqref>
        </x14:dataValidation>
        <x14:dataValidation type="list" errorStyle="warning" allowBlank="1" showErrorMessage="1">
          <x14:formula1>
            <xm:f>'Value Sets'!B20:B27</xm:f>
          </x14:formula1>
          <xm:sqref>C97:C98</xm:sqref>
        </x14:dataValidation>
        <x14:dataValidation type="list" errorStyle="warning" allowBlank="1" showErrorMessage="1">
          <x14:formula1>
            <xm:f>'Value Sets'!B20:B27</xm:f>
          </x14:formula1>
          <xm:sqref>D97:D98</xm:sqref>
        </x14:dataValidation>
        <x14:dataValidation type="list" errorStyle="warning" allowBlank="1" showErrorMessage="1">
          <x14:formula1>
            <xm:f>'Value Sets'!B20:B27</xm:f>
          </x14:formula1>
          <xm:sqref>E97:E98</xm:sqref>
        </x14:dataValidation>
        <x14:dataValidation type="list" errorStyle="warning" allowBlank="1" showErrorMessage="1">
          <x14:formula1>
            <xm:f>'Value Sets'!B20:B27</xm:f>
          </x14:formula1>
          <xm:sqref>F97:F98</xm:sqref>
        </x14:dataValidation>
        <x14:dataValidation type="list" errorStyle="warning" allowBlank="1" showErrorMessage="1">
          <x14:formula1>
            <xm:f>'Value Sets'!B20:B27</xm:f>
          </x14:formula1>
          <xm:sqref>G97:G98</xm:sqref>
        </x14:dataValidation>
        <x14:dataValidation type="list" errorStyle="warning" allowBlank="1" showErrorMessage="1">
          <x14:formula1>
            <xm:f>'Value Sets'!B20:B27</xm:f>
          </x14:formula1>
          <xm:sqref>C72</xm:sqref>
        </x14:dataValidation>
        <x14:dataValidation type="list" errorStyle="warning" allowBlank="1" showErrorMessage="1">
          <x14:formula1>
            <xm:f>'Value Sets'!B20:B27</xm:f>
          </x14:formula1>
          <xm:sqref>D72</xm:sqref>
        </x14:dataValidation>
        <x14:dataValidation type="list" errorStyle="warning" allowBlank="1" showErrorMessage="1">
          <x14:formula1>
            <xm:f>'Value Sets'!B20:B27</xm:f>
          </x14:formula1>
          <xm:sqref>E72</xm:sqref>
        </x14:dataValidation>
        <x14:dataValidation type="list" errorStyle="warning" allowBlank="1" showErrorMessage="1">
          <x14:formula1>
            <xm:f>'Value Sets'!B20:B27</xm:f>
          </x14:formula1>
          <xm:sqref>F72</xm:sqref>
        </x14:dataValidation>
        <x14:dataValidation type="list" errorStyle="warning" allowBlank="1" showErrorMessage="1">
          <x14:formula1>
            <xm:f>'Value Sets'!B20:B27</xm:f>
          </x14:formula1>
          <xm:sqref>G72</xm:sqref>
        </x14:dataValidation>
        <x14:dataValidation type="list" errorStyle="warning" allowBlank="1" showErrorMessage="1">
          <x14:formula1>
            <xm:f>'Value Sets'!B20:B27</xm:f>
          </x14:formula1>
          <xm:sqref>C73</xm:sqref>
        </x14:dataValidation>
        <x14:dataValidation type="list" errorStyle="warning" allowBlank="1" showErrorMessage="1">
          <x14:formula1>
            <xm:f>'Value Sets'!B20:B27</xm:f>
          </x14:formula1>
          <xm:sqref>D73</xm:sqref>
        </x14:dataValidation>
        <x14:dataValidation type="list" errorStyle="warning" allowBlank="1" showErrorMessage="1">
          <x14:formula1>
            <xm:f>'Value Sets'!B20:B27</xm:f>
          </x14:formula1>
          <xm:sqref>E73</xm:sqref>
        </x14:dataValidation>
        <x14:dataValidation type="list" errorStyle="warning" allowBlank="1" showErrorMessage="1">
          <x14:formula1>
            <xm:f>'Value Sets'!B20:B27</xm:f>
          </x14:formula1>
          <xm:sqref>F73</xm:sqref>
        </x14:dataValidation>
        <x14:dataValidation type="list" errorStyle="warning" allowBlank="1" showErrorMessage="1">
          <x14:formula1>
            <xm:f>'Value Sets'!B20:B27</xm:f>
          </x14:formula1>
          <xm:sqref>G73</xm:sqref>
        </x14:dataValidation>
        <x14:dataValidation type="list" errorStyle="warning" allowBlank="1" showErrorMessage="1">
          <x14:formula1>
            <xm:f>'Value Sets'!B20:B27</xm:f>
          </x14:formula1>
          <xm:sqref>C74</xm:sqref>
        </x14:dataValidation>
        <x14:dataValidation type="list" errorStyle="warning" allowBlank="1" showErrorMessage="1">
          <x14:formula1>
            <xm:f>'Value Sets'!B20:B27</xm:f>
          </x14:formula1>
          <xm:sqref>D74</xm:sqref>
        </x14:dataValidation>
        <x14:dataValidation type="list" errorStyle="warning" allowBlank="1" showErrorMessage="1">
          <x14:formula1>
            <xm:f>'Value Sets'!B20:B27</xm:f>
          </x14:formula1>
          <xm:sqref>E74</xm:sqref>
        </x14:dataValidation>
        <x14:dataValidation type="list" errorStyle="warning" allowBlank="1" showErrorMessage="1">
          <x14:formula1>
            <xm:f>'Value Sets'!B20:B27</xm:f>
          </x14:formula1>
          <xm:sqref>F74</xm:sqref>
        </x14:dataValidation>
        <x14:dataValidation type="list" errorStyle="warning" allowBlank="1" showErrorMessage="1">
          <x14:formula1>
            <xm:f>'Value Sets'!B20:B27</xm:f>
          </x14:formula1>
          <xm:sqref>G74</xm:sqref>
        </x14:dataValidation>
        <x14:dataValidation type="list" errorStyle="warning" allowBlank="1" showErrorMessage="1">
          <x14:formula1>
            <xm:f>'Value Sets'!B20:B27</xm:f>
          </x14:formula1>
          <xm:sqref>C75</xm:sqref>
        </x14:dataValidation>
        <x14:dataValidation type="list" errorStyle="warning" allowBlank="1" showErrorMessage="1">
          <x14:formula1>
            <xm:f>'Value Sets'!B20:B27</xm:f>
          </x14:formula1>
          <xm:sqref>D75</xm:sqref>
        </x14:dataValidation>
        <x14:dataValidation type="list" errorStyle="warning" allowBlank="1" showErrorMessage="1">
          <x14:formula1>
            <xm:f>'Value Sets'!B20:B27</xm:f>
          </x14:formula1>
          <xm:sqref>E75</xm:sqref>
        </x14:dataValidation>
        <x14:dataValidation type="list" errorStyle="warning" allowBlank="1" showErrorMessage="1">
          <x14:formula1>
            <xm:f>'Value Sets'!B20:B27</xm:f>
          </x14:formula1>
          <xm:sqref>F75</xm:sqref>
        </x14:dataValidation>
        <x14:dataValidation type="list" errorStyle="warning" allowBlank="1" showErrorMessage="1">
          <x14:formula1>
            <xm:f>'Value Sets'!B20:B27</xm:f>
          </x14:formula1>
          <xm:sqref>G75</xm:sqref>
        </x14:dataValidation>
        <x14:dataValidation type="list" errorStyle="warning" allowBlank="1" showErrorMessage="1">
          <x14:formula1>
            <xm:f>'Value Sets'!B20:B27</xm:f>
          </x14:formula1>
          <xm:sqref>C76</xm:sqref>
        </x14:dataValidation>
        <x14:dataValidation type="list" errorStyle="warning" allowBlank="1" showErrorMessage="1">
          <x14:formula1>
            <xm:f>'Value Sets'!B20:B27</xm:f>
          </x14:formula1>
          <xm:sqref>D76</xm:sqref>
        </x14:dataValidation>
        <x14:dataValidation type="list" errorStyle="warning" allowBlank="1" showErrorMessage="1">
          <x14:formula1>
            <xm:f>'Value Sets'!B20:B27</xm:f>
          </x14:formula1>
          <xm:sqref>E76</xm:sqref>
        </x14:dataValidation>
        <x14:dataValidation type="list" errorStyle="warning" allowBlank="1" showErrorMessage="1">
          <x14:formula1>
            <xm:f>'Value Sets'!B20:B27</xm:f>
          </x14:formula1>
          <xm:sqref>F76</xm:sqref>
        </x14:dataValidation>
        <x14:dataValidation type="list" errorStyle="warning" allowBlank="1" showErrorMessage="1">
          <x14:formula1>
            <xm:f>'Value Sets'!B20:B27</xm:f>
          </x14:formula1>
          <xm:sqref>G76</xm:sqref>
        </x14:dataValidation>
        <x14:dataValidation type="list" errorStyle="warning" allowBlank="1" showErrorMessage="1">
          <x14:formula1>
            <xm:f>'Value Sets'!B20:B27</xm:f>
          </x14:formula1>
          <xm:sqref>C77</xm:sqref>
        </x14:dataValidation>
        <x14:dataValidation type="list" errorStyle="warning" allowBlank="1" showErrorMessage="1">
          <x14:formula1>
            <xm:f>'Value Sets'!B20:B27</xm:f>
          </x14:formula1>
          <xm:sqref>D77</xm:sqref>
        </x14:dataValidation>
        <x14:dataValidation type="list" errorStyle="warning" allowBlank="1" showErrorMessage="1">
          <x14:formula1>
            <xm:f>'Value Sets'!B20:B27</xm:f>
          </x14:formula1>
          <xm:sqref>E77</xm:sqref>
        </x14:dataValidation>
        <x14:dataValidation type="list" errorStyle="warning" allowBlank="1" showErrorMessage="1">
          <x14:formula1>
            <xm:f>'Value Sets'!B20:B27</xm:f>
          </x14:formula1>
          <xm:sqref>F77</xm:sqref>
        </x14:dataValidation>
        <x14:dataValidation type="list" errorStyle="warning" allowBlank="1" showErrorMessage="1">
          <x14:formula1>
            <xm:f>'Value Sets'!B20:B27</xm:f>
          </x14:formula1>
          <xm:sqref>G77</xm:sqref>
        </x14:dataValidation>
        <x14:dataValidation type="list" errorStyle="warning" allowBlank="1" showErrorMessage="1">
          <x14:formula1>
            <xm:f>'Value Sets'!B20:B27</xm:f>
          </x14:formula1>
          <xm:sqref>C78</xm:sqref>
        </x14:dataValidation>
        <x14:dataValidation type="list" errorStyle="warning" allowBlank="1" showErrorMessage="1">
          <x14:formula1>
            <xm:f>'Value Sets'!B20:B27</xm:f>
          </x14:formula1>
          <xm:sqref>D78</xm:sqref>
        </x14:dataValidation>
        <x14:dataValidation type="list" errorStyle="warning" allowBlank="1" showErrorMessage="1">
          <x14:formula1>
            <xm:f>'Value Sets'!B20:B27</xm:f>
          </x14:formula1>
          <xm:sqref>E78</xm:sqref>
        </x14:dataValidation>
        <x14:dataValidation type="list" errorStyle="warning" allowBlank="1" showErrorMessage="1">
          <x14:formula1>
            <xm:f>'Value Sets'!B20:B27</xm:f>
          </x14:formula1>
          <xm:sqref>F78</xm:sqref>
        </x14:dataValidation>
        <x14:dataValidation type="list" errorStyle="warning" allowBlank="1" showErrorMessage="1">
          <x14:formula1>
            <xm:f>'Value Sets'!B20:B27</xm:f>
          </x14:formula1>
          <xm:sqref>G78</xm:sqref>
        </x14:dataValidation>
        <x14:dataValidation type="list" errorStyle="warning" allowBlank="1" showErrorMessage="1">
          <x14:formula1>
            <xm:f>'Value Sets'!B20:B27</xm:f>
          </x14:formula1>
          <xm:sqref>C79</xm:sqref>
        </x14:dataValidation>
        <x14:dataValidation type="list" errorStyle="warning" allowBlank="1" showErrorMessage="1">
          <x14:formula1>
            <xm:f>'Value Sets'!B20:B27</xm:f>
          </x14:formula1>
          <xm:sqref>D79</xm:sqref>
        </x14:dataValidation>
        <x14:dataValidation type="list" errorStyle="warning" allowBlank="1" showErrorMessage="1">
          <x14:formula1>
            <xm:f>'Value Sets'!B20:B27</xm:f>
          </x14:formula1>
          <xm:sqref>E79</xm:sqref>
        </x14:dataValidation>
        <x14:dataValidation type="list" errorStyle="warning" allowBlank="1" showErrorMessage="1">
          <x14:formula1>
            <xm:f>'Value Sets'!B20:B27</xm:f>
          </x14:formula1>
          <xm:sqref>F79</xm:sqref>
        </x14:dataValidation>
        <x14:dataValidation type="list" errorStyle="warning" allowBlank="1" showErrorMessage="1">
          <x14:formula1>
            <xm:f>'Value Sets'!B20:B27</xm:f>
          </x14:formula1>
          <xm:sqref>G79</xm:sqref>
        </x14:dataValidation>
        <x14:dataValidation type="list" errorStyle="warning" allowBlank="1" showErrorMessage="1">
          <x14:formula1>
            <xm:f>'Value Sets'!B20:B27</xm:f>
          </x14:formula1>
          <xm:sqref>C80</xm:sqref>
        </x14:dataValidation>
        <x14:dataValidation type="list" errorStyle="warning" allowBlank="1" showErrorMessage="1">
          <x14:formula1>
            <xm:f>'Value Sets'!B20:B27</xm:f>
          </x14:formula1>
          <xm:sqref>D80</xm:sqref>
        </x14:dataValidation>
        <x14:dataValidation type="list" errorStyle="warning" allowBlank="1" showErrorMessage="1">
          <x14:formula1>
            <xm:f>'Value Sets'!B20:B27</xm:f>
          </x14:formula1>
          <xm:sqref>E80</xm:sqref>
        </x14:dataValidation>
        <x14:dataValidation type="list" errorStyle="warning" allowBlank="1" showErrorMessage="1">
          <x14:formula1>
            <xm:f>'Value Sets'!B20:B27</xm:f>
          </x14:formula1>
          <xm:sqref>F80</xm:sqref>
        </x14:dataValidation>
        <x14:dataValidation type="list" errorStyle="warning" allowBlank="1" showErrorMessage="1">
          <x14:formula1>
            <xm:f>'Value Sets'!B20:B27</xm:f>
          </x14:formula1>
          <xm:sqref>G80</xm:sqref>
        </x14:dataValidation>
        <x14:dataValidation type="list" errorStyle="warning" allowBlank="1" showErrorMessage="1">
          <x14:formula1>
            <xm:f>'Value Sets'!B20:B27</xm:f>
          </x14:formula1>
          <xm:sqref>C81</xm:sqref>
        </x14:dataValidation>
        <x14:dataValidation type="list" errorStyle="warning" allowBlank="1" showErrorMessage="1">
          <x14:formula1>
            <xm:f>'Value Sets'!B20:B27</xm:f>
          </x14:formula1>
          <xm:sqref>D81</xm:sqref>
        </x14:dataValidation>
        <x14:dataValidation type="list" errorStyle="warning" allowBlank="1" showErrorMessage="1">
          <x14:formula1>
            <xm:f>'Value Sets'!B20:B27</xm:f>
          </x14:formula1>
          <xm:sqref>E81</xm:sqref>
        </x14:dataValidation>
        <x14:dataValidation type="list" errorStyle="warning" allowBlank="1" showErrorMessage="1">
          <x14:formula1>
            <xm:f>'Value Sets'!B20:B27</xm:f>
          </x14:formula1>
          <xm:sqref>F81</xm:sqref>
        </x14:dataValidation>
        <x14:dataValidation type="list" errorStyle="warning" allowBlank="1" showErrorMessage="1">
          <x14:formula1>
            <xm:f>'Value Sets'!B20:B27</xm:f>
          </x14:formula1>
          <xm:sqref>G81</xm:sqref>
        </x14:dataValidation>
        <x14:dataValidation type="list" errorStyle="warning" allowBlank="1" showErrorMessage="1">
          <x14:formula1>
            <xm:f>'Value Sets'!B20:B27</xm:f>
          </x14:formula1>
          <xm:sqref>C82</xm:sqref>
        </x14:dataValidation>
        <x14:dataValidation type="list" errorStyle="warning" allowBlank="1" showErrorMessage="1">
          <x14:formula1>
            <xm:f>'Value Sets'!B20:B27</xm:f>
          </x14:formula1>
          <xm:sqref>D82</xm:sqref>
        </x14:dataValidation>
        <x14:dataValidation type="list" errorStyle="warning" allowBlank="1" showErrorMessage="1">
          <x14:formula1>
            <xm:f>'Value Sets'!B20:B27</xm:f>
          </x14:formula1>
          <xm:sqref>E82</xm:sqref>
        </x14:dataValidation>
        <x14:dataValidation type="list" errorStyle="warning" allowBlank="1" showErrorMessage="1">
          <x14:formula1>
            <xm:f>'Value Sets'!B20:B27</xm:f>
          </x14:formula1>
          <xm:sqref>F82</xm:sqref>
        </x14:dataValidation>
        <x14:dataValidation type="list" errorStyle="warning" allowBlank="1" showErrorMessage="1">
          <x14:formula1>
            <xm:f>'Value Sets'!B20:B27</xm:f>
          </x14:formula1>
          <xm:sqref>G82</xm:sqref>
        </x14:dataValidation>
        <x14:dataValidation type="list" errorStyle="warning" allowBlank="1" showErrorMessage="1">
          <x14:formula1>
            <xm:f>'Value Sets'!B20:B27</xm:f>
          </x14:formula1>
          <xm:sqref>C83</xm:sqref>
        </x14:dataValidation>
        <x14:dataValidation type="list" errorStyle="warning" allowBlank="1" showErrorMessage="1">
          <x14:formula1>
            <xm:f>'Value Sets'!B20:B27</xm:f>
          </x14:formula1>
          <xm:sqref>D83</xm:sqref>
        </x14:dataValidation>
        <x14:dataValidation type="list" errorStyle="warning" allowBlank="1" showErrorMessage="1">
          <x14:formula1>
            <xm:f>'Value Sets'!B20:B27</xm:f>
          </x14:formula1>
          <xm:sqref>E83</xm:sqref>
        </x14:dataValidation>
        <x14:dataValidation type="list" errorStyle="warning" allowBlank="1" showErrorMessage="1">
          <x14:formula1>
            <xm:f>'Value Sets'!B20:B27</xm:f>
          </x14:formula1>
          <xm:sqref>F83</xm:sqref>
        </x14:dataValidation>
        <x14:dataValidation type="list" errorStyle="warning" allowBlank="1" showErrorMessage="1">
          <x14:formula1>
            <xm:f>'Value Sets'!B20:B27</xm:f>
          </x14:formula1>
          <xm:sqref>G83</xm:sqref>
        </x14:dataValidation>
        <x14:dataValidation type="list" errorStyle="warning" allowBlank="1" showErrorMessage="1">
          <x14:formula1>
            <xm:f>'Value Sets'!B20:B27</xm:f>
          </x14:formula1>
          <xm:sqref>C84:C85</xm:sqref>
        </x14:dataValidation>
        <x14:dataValidation type="list" errorStyle="warning" allowBlank="1" showErrorMessage="1">
          <x14:formula1>
            <xm:f>'Value Sets'!B20:B27</xm:f>
          </x14:formula1>
          <xm:sqref>D84:D85</xm:sqref>
        </x14:dataValidation>
        <x14:dataValidation type="list" errorStyle="warning" allowBlank="1" showErrorMessage="1">
          <x14:formula1>
            <xm:f>'Value Sets'!B20:B27</xm:f>
          </x14:formula1>
          <xm:sqref>E84:E85</xm:sqref>
        </x14:dataValidation>
        <x14:dataValidation type="list" errorStyle="warning" allowBlank="1" showErrorMessage="1">
          <x14:formula1>
            <xm:f>'Value Sets'!B20:B27</xm:f>
          </x14:formula1>
          <xm:sqref>F84:F85</xm:sqref>
        </x14:dataValidation>
        <x14:dataValidation type="list" errorStyle="warning" allowBlank="1" showErrorMessage="1">
          <x14:formula1>
            <xm:f>'Value Sets'!B20:B27</xm:f>
          </x14:formula1>
          <xm:sqref>G84:G85</xm:sqref>
        </x14:dataValidation>
        <x14:dataValidation type="list" errorStyle="warning" allowBlank="1" showErrorMessage="1">
          <x14:formula1>
            <xm:f>'Value Sets'!B20:B27</xm:f>
          </x14:formula1>
          <xm:sqref>C57</xm:sqref>
        </x14:dataValidation>
        <x14:dataValidation type="list" errorStyle="warning" allowBlank="1" showErrorMessage="1">
          <x14:formula1>
            <xm:f>'Value Sets'!B20:B27</xm:f>
          </x14:formula1>
          <xm:sqref>D57</xm:sqref>
        </x14:dataValidation>
        <x14:dataValidation type="list" errorStyle="warning" allowBlank="1" showErrorMessage="1">
          <x14:formula1>
            <xm:f>'Value Sets'!B20:B27</xm:f>
          </x14:formula1>
          <xm:sqref>E57</xm:sqref>
        </x14:dataValidation>
        <x14:dataValidation type="list" errorStyle="warning" allowBlank="1" showErrorMessage="1">
          <x14:formula1>
            <xm:f>'Value Sets'!B20:B27</xm:f>
          </x14:formula1>
          <xm:sqref>F57</xm:sqref>
        </x14:dataValidation>
        <x14:dataValidation type="list" errorStyle="warning" allowBlank="1" showErrorMessage="1">
          <x14:formula1>
            <xm:f>'Value Sets'!B20:B27</xm:f>
          </x14:formula1>
          <xm:sqref>G57</xm:sqref>
        </x14:dataValidation>
        <x14:dataValidation type="list" errorStyle="warning" allowBlank="1" showErrorMessage="1">
          <x14:formula1>
            <xm:f>'Value Sets'!B20:B27</xm:f>
          </x14:formula1>
          <xm:sqref>C58</xm:sqref>
        </x14:dataValidation>
        <x14:dataValidation type="list" errorStyle="warning" allowBlank="1" showErrorMessage="1">
          <x14:formula1>
            <xm:f>'Value Sets'!B20:B27</xm:f>
          </x14:formula1>
          <xm:sqref>D58</xm:sqref>
        </x14:dataValidation>
        <x14:dataValidation type="list" errorStyle="warning" allowBlank="1" showErrorMessage="1">
          <x14:formula1>
            <xm:f>'Value Sets'!B20:B27</xm:f>
          </x14:formula1>
          <xm:sqref>E58</xm:sqref>
        </x14:dataValidation>
        <x14:dataValidation type="list" errorStyle="warning" allowBlank="1" showErrorMessage="1">
          <x14:formula1>
            <xm:f>'Value Sets'!B20:B27</xm:f>
          </x14:formula1>
          <xm:sqref>F58</xm:sqref>
        </x14:dataValidation>
        <x14:dataValidation type="list" errorStyle="warning" allowBlank="1" showErrorMessage="1">
          <x14:formula1>
            <xm:f>'Value Sets'!B20:B27</xm:f>
          </x14:formula1>
          <xm:sqref>G58</xm:sqref>
        </x14:dataValidation>
        <x14:dataValidation type="list" errorStyle="warning" allowBlank="1" showErrorMessage="1">
          <x14:formula1>
            <xm:f>'Value Sets'!B20:B27</xm:f>
          </x14:formula1>
          <xm:sqref>C59</xm:sqref>
        </x14:dataValidation>
        <x14:dataValidation type="list" errorStyle="warning" allowBlank="1" showErrorMessage="1">
          <x14:formula1>
            <xm:f>'Value Sets'!B20:B27</xm:f>
          </x14:formula1>
          <xm:sqref>D59</xm:sqref>
        </x14:dataValidation>
        <x14:dataValidation type="list" errorStyle="warning" allowBlank="1" showErrorMessage="1">
          <x14:formula1>
            <xm:f>'Value Sets'!B20:B27</xm:f>
          </x14:formula1>
          <xm:sqref>E59</xm:sqref>
        </x14:dataValidation>
        <x14:dataValidation type="list" errorStyle="warning" allowBlank="1" showErrorMessage="1">
          <x14:formula1>
            <xm:f>'Value Sets'!B20:B27</xm:f>
          </x14:formula1>
          <xm:sqref>F59</xm:sqref>
        </x14:dataValidation>
        <x14:dataValidation type="list" errorStyle="warning" allowBlank="1" showErrorMessage="1">
          <x14:formula1>
            <xm:f>'Value Sets'!B20:B27</xm:f>
          </x14:formula1>
          <xm:sqref>G59</xm:sqref>
        </x14:dataValidation>
        <x14:dataValidation type="list" errorStyle="warning" allowBlank="1" showErrorMessage="1">
          <x14:formula1>
            <xm:f>'Value Sets'!B20:B27</xm:f>
          </x14:formula1>
          <xm:sqref>C60</xm:sqref>
        </x14:dataValidation>
        <x14:dataValidation type="list" errorStyle="warning" allowBlank="1" showErrorMessage="1">
          <x14:formula1>
            <xm:f>'Value Sets'!B20:B27</xm:f>
          </x14:formula1>
          <xm:sqref>D60</xm:sqref>
        </x14:dataValidation>
        <x14:dataValidation type="list" errorStyle="warning" allowBlank="1" showErrorMessage="1">
          <x14:formula1>
            <xm:f>'Value Sets'!B20:B27</xm:f>
          </x14:formula1>
          <xm:sqref>E60</xm:sqref>
        </x14:dataValidation>
        <x14:dataValidation type="list" errorStyle="warning" allowBlank="1" showErrorMessage="1">
          <x14:formula1>
            <xm:f>'Value Sets'!B20:B27</xm:f>
          </x14:formula1>
          <xm:sqref>F60</xm:sqref>
        </x14:dataValidation>
        <x14:dataValidation type="list" errorStyle="warning" allowBlank="1" showErrorMessage="1">
          <x14:formula1>
            <xm:f>'Value Sets'!B20:B27</xm:f>
          </x14:formula1>
          <xm:sqref>G60</xm:sqref>
        </x14:dataValidation>
        <x14:dataValidation type="list" errorStyle="warning" allowBlank="1" showErrorMessage="1">
          <x14:formula1>
            <xm:f>'Value Sets'!B20:B27</xm:f>
          </x14:formula1>
          <xm:sqref>C61</xm:sqref>
        </x14:dataValidation>
        <x14:dataValidation type="list" errorStyle="warning" allowBlank="1" showErrorMessage="1">
          <x14:formula1>
            <xm:f>'Value Sets'!B20:B27</xm:f>
          </x14:formula1>
          <xm:sqref>D61</xm:sqref>
        </x14:dataValidation>
        <x14:dataValidation type="list" errorStyle="warning" allowBlank="1" showErrorMessage="1">
          <x14:formula1>
            <xm:f>'Value Sets'!B20:B27</xm:f>
          </x14:formula1>
          <xm:sqref>E61</xm:sqref>
        </x14:dataValidation>
        <x14:dataValidation type="list" errorStyle="warning" allowBlank="1" showErrorMessage="1">
          <x14:formula1>
            <xm:f>'Value Sets'!B20:B27</xm:f>
          </x14:formula1>
          <xm:sqref>F61</xm:sqref>
        </x14:dataValidation>
        <x14:dataValidation type="list" errorStyle="warning" allowBlank="1" showErrorMessage="1">
          <x14:formula1>
            <xm:f>'Value Sets'!B20:B27</xm:f>
          </x14:formula1>
          <xm:sqref>G61</xm:sqref>
        </x14:dataValidation>
        <x14:dataValidation type="list" errorStyle="warning" allowBlank="1" showErrorMessage="1">
          <x14:formula1>
            <xm:f>'Value Sets'!B20:B27</xm:f>
          </x14:formula1>
          <xm:sqref>C62</xm:sqref>
        </x14:dataValidation>
        <x14:dataValidation type="list" errorStyle="warning" allowBlank="1" showErrorMessage="1">
          <x14:formula1>
            <xm:f>'Value Sets'!B20:B27</xm:f>
          </x14:formula1>
          <xm:sqref>D62</xm:sqref>
        </x14:dataValidation>
        <x14:dataValidation type="list" errorStyle="warning" allowBlank="1" showErrorMessage="1">
          <x14:formula1>
            <xm:f>'Value Sets'!B20:B27</xm:f>
          </x14:formula1>
          <xm:sqref>E62</xm:sqref>
        </x14:dataValidation>
        <x14:dataValidation type="list" errorStyle="warning" allowBlank="1" showErrorMessage="1">
          <x14:formula1>
            <xm:f>'Value Sets'!B20:B27</xm:f>
          </x14:formula1>
          <xm:sqref>F62</xm:sqref>
        </x14:dataValidation>
        <x14:dataValidation type="list" errorStyle="warning" allowBlank="1" showErrorMessage="1">
          <x14:formula1>
            <xm:f>'Value Sets'!B20:B27</xm:f>
          </x14:formula1>
          <xm:sqref>G62</xm:sqref>
        </x14:dataValidation>
        <x14:dataValidation type="list" errorStyle="warning" allowBlank="1" showErrorMessage="1">
          <x14:formula1>
            <xm:f>'Value Sets'!B20:B27</xm:f>
          </x14:formula1>
          <xm:sqref>C63</xm:sqref>
        </x14:dataValidation>
        <x14:dataValidation type="list" errorStyle="warning" allowBlank="1" showErrorMessage="1">
          <x14:formula1>
            <xm:f>'Value Sets'!B20:B27</xm:f>
          </x14:formula1>
          <xm:sqref>D63</xm:sqref>
        </x14:dataValidation>
        <x14:dataValidation type="list" errorStyle="warning" allowBlank="1" showErrorMessage="1">
          <x14:formula1>
            <xm:f>'Value Sets'!B20:B27</xm:f>
          </x14:formula1>
          <xm:sqref>E63</xm:sqref>
        </x14:dataValidation>
        <x14:dataValidation type="list" errorStyle="warning" allowBlank="1" showErrorMessage="1">
          <x14:formula1>
            <xm:f>'Value Sets'!B20:B27</xm:f>
          </x14:formula1>
          <xm:sqref>F63</xm:sqref>
        </x14:dataValidation>
        <x14:dataValidation type="list" errorStyle="warning" allowBlank="1" showErrorMessage="1">
          <x14:formula1>
            <xm:f>'Value Sets'!B20:B27</xm:f>
          </x14:formula1>
          <xm:sqref>G63</xm:sqref>
        </x14:dataValidation>
        <x14:dataValidation type="list" errorStyle="warning" allowBlank="1" showErrorMessage="1">
          <x14:formula1>
            <xm:f>'Value Sets'!B20:B27</xm:f>
          </x14:formula1>
          <xm:sqref>C64</xm:sqref>
        </x14:dataValidation>
        <x14:dataValidation type="list" errorStyle="warning" allowBlank="1" showErrorMessage="1">
          <x14:formula1>
            <xm:f>'Value Sets'!B20:B27</xm:f>
          </x14:formula1>
          <xm:sqref>D64</xm:sqref>
        </x14:dataValidation>
        <x14:dataValidation type="list" errorStyle="warning" allowBlank="1" showErrorMessage="1">
          <x14:formula1>
            <xm:f>'Value Sets'!B20:B27</xm:f>
          </x14:formula1>
          <xm:sqref>E64</xm:sqref>
        </x14:dataValidation>
        <x14:dataValidation type="list" errorStyle="warning" allowBlank="1" showErrorMessage="1">
          <x14:formula1>
            <xm:f>'Value Sets'!B20:B27</xm:f>
          </x14:formula1>
          <xm:sqref>F64</xm:sqref>
        </x14:dataValidation>
        <x14:dataValidation type="list" errorStyle="warning" allowBlank="1" showErrorMessage="1">
          <x14:formula1>
            <xm:f>'Value Sets'!B20:B27</xm:f>
          </x14:formula1>
          <xm:sqref>G64</xm:sqref>
        </x14:dataValidation>
        <x14:dataValidation type="list" errorStyle="warning" allowBlank="1" showErrorMessage="1">
          <x14:formula1>
            <xm:f>'Value Sets'!B20:B27</xm:f>
          </x14:formula1>
          <xm:sqref>C65</xm:sqref>
        </x14:dataValidation>
        <x14:dataValidation type="list" errorStyle="warning" allowBlank="1" showErrorMessage="1">
          <x14:formula1>
            <xm:f>'Value Sets'!B20:B27</xm:f>
          </x14:formula1>
          <xm:sqref>D65</xm:sqref>
        </x14:dataValidation>
        <x14:dataValidation type="list" errorStyle="warning" allowBlank="1" showErrorMessage="1">
          <x14:formula1>
            <xm:f>'Value Sets'!B20:B27</xm:f>
          </x14:formula1>
          <xm:sqref>E65</xm:sqref>
        </x14:dataValidation>
        <x14:dataValidation type="list" errorStyle="warning" allowBlank="1" showErrorMessage="1">
          <x14:formula1>
            <xm:f>'Value Sets'!B20:B27</xm:f>
          </x14:formula1>
          <xm:sqref>F65</xm:sqref>
        </x14:dataValidation>
        <x14:dataValidation type="list" errorStyle="warning" allowBlank="1" showErrorMessage="1">
          <x14:formula1>
            <xm:f>'Value Sets'!B20:B27</xm:f>
          </x14:formula1>
          <xm:sqref>G65</xm:sqref>
        </x14:dataValidation>
        <x14:dataValidation type="list" errorStyle="warning" allowBlank="1" showErrorMessage="1">
          <x14:formula1>
            <xm:f>'Value Sets'!B20:B27</xm:f>
          </x14:formula1>
          <xm:sqref>C66</xm:sqref>
        </x14:dataValidation>
        <x14:dataValidation type="list" errorStyle="warning" allowBlank="1" showErrorMessage="1">
          <x14:formula1>
            <xm:f>'Value Sets'!B20:B27</xm:f>
          </x14:formula1>
          <xm:sqref>D66</xm:sqref>
        </x14:dataValidation>
        <x14:dataValidation type="list" errorStyle="warning" allowBlank="1" showErrorMessage="1">
          <x14:formula1>
            <xm:f>'Value Sets'!B20:B27</xm:f>
          </x14:formula1>
          <xm:sqref>E66</xm:sqref>
        </x14:dataValidation>
        <x14:dataValidation type="list" errorStyle="warning" allowBlank="1" showErrorMessage="1">
          <x14:formula1>
            <xm:f>'Value Sets'!B20:B27</xm:f>
          </x14:formula1>
          <xm:sqref>F66</xm:sqref>
        </x14:dataValidation>
        <x14:dataValidation type="list" errorStyle="warning" allowBlank="1" showErrorMessage="1">
          <x14:formula1>
            <xm:f>'Value Sets'!B20:B27</xm:f>
          </x14:formula1>
          <xm:sqref>G66</xm:sqref>
        </x14:dataValidation>
        <x14:dataValidation type="list" errorStyle="warning" allowBlank="1" showErrorMessage="1">
          <x14:formula1>
            <xm:f>'Value Sets'!B20:B27</xm:f>
          </x14:formula1>
          <xm:sqref>C67</xm:sqref>
        </x14:dataValidation>
        <x14:dataValidation type="list" errorStyle="warning" allowBlank="1" showErrorMessage="1">
          <x14:formula1>
            <xm:f>'Value Sets'!B20:B27</xm:f>
          </x14:formula1>
          <xm:sqref>D67</xm:sqref>
        </x14:dataValidation>
        <x14:dataValidation type="list" errorStyle="warning" allowBlank="1" showErrorMessage="1">
          <x14:formula1>
            <xm:f>'Value Sets'!B20:B27</xm:f>
          </x14:formula1>
          <xm:sqref>E67</xm:sqref>
        </x14:dataValidation>
        <x14:dataValidation type="list" errorStyle="warning" allowBlank="1" showErrorMessage="1">
          <x14:formula1>
            <xm:f>'Value Sets'!B20:B27</xm:f>
          </x14:formula1>
          <xm:sqref>F67</xm:sqref>
        </x14:dataValidation>
        <x14:dataValidation type="list" errorStyle="warning" allowBlank="1" showErrorMessage="1">
          <x14:formula1>
            <xm:f>'Value Sets'!B20:B27</xm:f>
          </x14:formula1>
          <xm:sqref>G67</xm:sqref>
        </x14:dataValidation>
        <x14:dataValidation type="list" errorStyle="warning" allowBlank="1" showErrorMessage="1">
          <x14:formula1>
            <xm:f>'Value Sets'!B20:B27</xm:f>
          </x14:formula1>
          <xm:sqref>C68</xm:sqref>
        </x14:dataValidation>
        <x14:dataValidation type="list" errorStyle="warning" allowBlank="1" showErrorMessage="1">
          <x14:formula1>
            <xm:f>'Value Sets'!B20:B27</xm:f>
          </x14:formula1>
          <xm:sqref>D68</xm:sqref>
        </x14:dataValidation>
        <x14:dataValidation type="list" errorStyle="warning" allowBlank="1" showErrorMessage="1">
          <x14:formula1>
            <xm:f>'Value Sets'!B20:B27</xm:f>
          </x14:formula1>
          <xm:sqref>E68</xm:sqref>
        </x14:dataValidation>
        <x14:dataValidation type="list" errorStyle="warning" allowBlank="1" showErrorMessage="1">
          <x14:formula1>
            <xm:f>'Value Sets'!B20:B27</xm:f>
          </x14:formula1>
          <xm:sqref>F68</xm:sqref>
        </x14:dataValidation>
        <x14:dataValidation type="list" errorStyle="warning" allowBlank="1" showErrorMessage="1">
          <x14:formula1>
            <xm:f>'Value Sets'!B20:B27</xm:f>
          </x14:formula1>
          <xm:sqref>G68</xm:sqref>
        </x14:dataValidation>
        <x14:dataValidation type="list" errorStyle="warning" allowBlank="1" showErrorMessage="1">
          <x14:formula1>
            <xm:f>'Value Sets'!B20:B27</xm:f>
          </x14:formula1>
          <xm:sqref>C69</xm:sqref>
        </x14:dataValidation>
        <x14:dataValidation type="list" errorStyle="warning" allowBlank="1" showErrorMessage="1">
          <x14:formula1>
            <xm:f>'Value Sets'!B20:B27</xm:f>
          </x14:formula1>
          <xm:sqref>D69</xm:sqref>
        </x14:dataValidation>
        <x14:dataValidation type="list" errorStyle="warning" allowBlank="1" showErrorMessage="1">
          <x14:formula1>
            <xm:f>'Value Sets'!B20:B27</xm:f>
          </x14:formula1>
          <xm:sqref>E69</xm:sqref>
        </x14:dataValidation>
        <x14:dataValidation type="list" errorStyle="warning" allowBlank="1" showErrorMessage="1">
          <x14:formula1>
            <xm:f>'Value Sets'!B20:B27</xm:f>
          </x14:formula1>
          <xm:sqref>F69</xm:sqref>
        </x14:dataValidation>
        <x14:dataValidation type="list" errorStyle="warning" allowBlank="1" showErrorMessage="1">
          <x14:formula1>
            <xm:f>'Value Sets'!B20:B27</xm:f>
          </x14:formula1>
          <xm:sqref>G69</xm:sqref>
        </x14:dataValidation>
        <x14:dataValidation type="list" errorStyle="warning" allowBlank="1" showErrorMessage="1">
          <x14:formula1>
            <xm:f>'Value Sets'!B20:B27</xm:f>
          </x14:formula1>
          <xm:sqref>C70:C71</xm:sqref>
        </x14:dataValidation>
        <x14:dataValidation type="list" errorStyle="warning" allowBlank="1" showErrorMessage="1">
          <x14:formula1>
            <xm:f>'Value Sets'!B20:B27</xm:f>
          </x14:formula1>
          <xm:sqref>D70:D71</xm:sqref>
        </x14:dataValidation>
        <x14:dataValidation type="list" errorStyle="warning" allowBlank="1" showErrorMessage="1">
          <x14:formula1>
            <xm:f>'Value Sets'!B20:B27</xm:f>
          </x14:formula1>
          <xm:sqref>E70:E71</xm:sqref>
        </x14:dataValidation>
        <x14:dataValidation type="list" errorStyle="warning" allowBlank="1" showErrorMessage="1">
          <x14:formula1>
            <xm:f>'Value Sets'!B20:B27</xm:f>
          </x14:formula1>
          <xm:sqref>F70:F71</xm:sqref>
        </x14:dataValidation>
        <x14:dataValidation type="list" errorStyle="warning" allowBlank="1" showErrorMessage="1">
          <x14:formula1>
            <xm:f>'Value Sets'!B20:B27</xm:f>
          </x14:formula1>
          <xm:sqref>G70:G71</xm:sqref>
        </x14:dataValidation>
        <x14:dataValidation type="list" errorStyle="warning" allowBlank="1" showErrorMessage="1">
          <x14:formula1>
            <xm:f>'Value Sets'!B20:B27</xm:f>
          </x14:formula1>
          <xm:sqref>C41</xm:sqref>
        </x14:dataValidation>
        <x14:dataValidation type="list" errorStyle="warning" allowBlank="1" showErrorMessage="1">
          <x14:formula1>
            <xm:f>'Value Sets'!B20:B27</xm:f>
          </x14:formula1>
          <xm:sqref>D41</xm:sqref>
        </x14:dataValidation>
        <x14:dataValidation type="list" errorStyle="warning" allowBlank="1" showErrorMessage="1">
          <x14:formula1>
            <xm:f>'Value Sets'!B20:B27</xm:f>
          </x14:formula1>
          <xm:sqref>E41</xm:sqref>
        </x14:dataValidation>
        <x14:dataValidation type="list" errorStyle="warning" allowBlank="1" showErrorMessage="1">
          <x14:formula1>
            <xm:f>'Value Sets'!B20:B27</xm:f>
          </x14:formula1>
          <xm:sqref>F41</xm:sqref>
        </x14:dataValidation>
        <x14:dataValidation type="list" errorStyle="warning" allowBlank="1" showErrorMessage="1">
          <x14:formula1>
            <xm:f>'Value Sets'!B20:B27</xm:f>
          </x14:formula1>
          <xm:sqref>G41</xm:sqref>
        </x14:dataValidation>
        <x14:dataValidation type="list" errorStyle="warning" allowBlank="1" showErrorMessage="1">
          <x14:formula1>
            <xm:f>'Value Sets'!B20:B27</xm:f>
          </x14:formula1>
          <xm:sqref>C42</xm:sqref>
        </x14:dataValidation>
        <x14:dataValidation type="list" errorStyle="warning" allowBlank="1" showErrorMessage="1">
          <x14:formula1>
            <xm:f>'Value Sets'!B20:B27</xm:f>
          </x14:formula1>
          <xm:sqref>D42</xm:sqref>
        </x14:dataValidation>
        <x14:dataValidation type="list" errorStyle="warning" allowBlank="1" showErrorMessage="1">
          <x14:formula1>
            <xm:f>'Value Sets'!B20:B27</xm:f>
          </x14:formula1>
          <xm:sqref>E42</xm:sqref>
        </x14:dataValidation>
        <x14:dataValidation type="list" errorStyle="warning" allowBlank="1" showErrorMessage="1">
          <x14:formula1>
            <xm:f>'Value Sets'!B20:B27</xm:f>
          </x14:formula1>
          <xm:sqref>F42</xm:sqref>
        </x14:dataValidation>
        <x14:dataValidation type="list" errorStyle="warning" allowBlank="1" showErrorMessage="1">
          <x14:formula1>
            <xm:f>'Value Sets'!B20:B27</xm:f>
          </x14:formula1>
          <xm:sqref>G42</xm:sqref>
        </x14:dataValidation>
        <x14:dataValidation type="list" errorStyle="warning" allowBlank="1" showErrorMessage="1">
          <x14:formula1>
            <xm:f>'Value Sets'!B20:B27</xm:f>
          </x14:formula1>
          <xm:sqref>C43</xm:sqref>
        </x14:dataValidation>
        <x14:dataValidation type="list" errorStyle="warning" allowBlank="1" showErrorMessage="1">
          <x14:formula1>
            <xm:f>'Value Sets'!B20:B27</xm:f>
          </x14:formula1>
          <xm:sqref>D43</xm:sqref>
        </x14:dataValidation>
        <x14:dataValidation type="list" errorStyle="warning" allowBlank="1" showErrorMessage="1">
          <x14:formula1>
            <xm:f>'Value Sets'!B20:B27</xm:f>
          </x14:formula1>
          <xm:sqref>E43</xm:sqref>
        </x14:dataValidation>
        <x14:dataValidation type="list" errorStyle="warning" allowBlank="1" showErrorMessage="1">
          <x14:formula1>
            <xm:f>'Value Sets'!B20:B27</xm:f>
          </x14:formula1>
          <xm:sqref>F43</xm:sqref>
        </x14:dataValidation>
        <x14:dataValidation type="list" errorStyle="warning" allowBlank="1" showErrorMessage="1">
          <x14:formula1>
            <xm:f>'Value Sets'!B20:B27</xm:f>
          </x14:formula1>
          <xm:sqref>G43</xm:sqref>
        </x14:dataValidation>
        <x14:dataValidation type="list" errorStyle="warning" allowBlank="1" showErrorMessage="1">
          <x14:formula1>
            <xm:f>'Value Sets'!B20:B27</xm:f>
          </x14:formula1>
          <xm:sqref>C44</xm:sqref>
        </x14:dataValidation>
        <x14:dataValidation type="list" errorStyle="warning" allowBlank="1" showErrorMessage="1">
          <x14:formula1>
            <xm:f>'Value Sets'!B20:B27</xm:f>
          </x14:formula1>
          <xm:sqref>D44</xm:sqref>
        </x14:dataValidation>
        <x14:dataValidation type="list" errorStyle="warning" allowBlank="1" showErrorMessage="1">
          <x14:formula1>
            <xm:f>'Value Sets'!B20:B27</xm:f>
          </x14:formula1>
          <xm:sqref>E44</xm:sqref>
        </x14:dataValidation>
        <x14:dataValidation type="list" errorStyle="warning" allowBlank="1" showErrorMessage="1">
          <x14:formula1>
            <xm:f>'Value Sets'!B20:B27</xm:f>
          </x14:formula1>
          <xm:sqref>F44</xm:sqref>
        </x14:dataValidation>
        <x14:dataValidation type="list" errorStyle="warning" allowBlank="1" showErrorMessage="1">
          <x14:formula1>
            <xm:f>'Value Sets'!B20:B27</xm:f>
          </x14:formula1>
          <xm:sqref>G44</xm:sqref>
        </x14:dataValidation>
        <x14:dataValidation type="list" errorStyle="warning" allowBlank="1" showErrorMessage="1">
          <x14:formula1>
            <xm:f>'Value Sets'!B20:B27</xm:f>
          </x14:formula1>
          <xm:sqref>C45</xm:sqref>
        </x14:dataValidation>
        <x14:dataValidation type="list" errorStyle="warning" allowBlank="1" showErrorMessage="1">
          <x14:formula1>
            <xm:f>'Value Sets'!B20:B27</xm:f>
          </x14:formula1>
          <xm:sqref>D45</xm:sqref>
        </x14:dataValidation>
        <x14:dataValidation type="list" errorStyle="warning" allowBlank="1" showErrorMessage="1">
          <x14:formula1>
            <xm:f>'Value Sets'!B20:B27</xm:f>
          </x14:formula1>
          <xm:sqref>E45</xm:sqref>
        </x14:dataValidation>
        <x14:dataValidation type="list" errorStyle="warning" allowBlank="1" showErrorMessage="1">
          <x14:formula1>
            <xm:f>'Value Sets'!B20:B27</xm:f>
          </x14:formula1>
          <xm:sqref>F45</xm:sqref>
        </x14:dataValidation>
        <x14:dataValidation type="list" errorStyle="warning" allowBlank="1" showErrorMessage="1">
          <x14:formula1>
            <xm:f>'Value Sets'!B20:B27</xm:f>
          </x14:formula1>
          <xm:sqref>G45</xm:sqref>
        </x14:dataValidation>
        <x14:dataValidation type="list" errorStyle="warning" allowBlank="1" showErrorMessage="1">
          <x14:formula1>
            <xm:f>'Value Sets'!B20:B27</xm:f>
          </x14:formula1>
          <xm:sqref>C46</xm:sqref>
        </x14:dataValidation>
        <x14:dataValidation type="list" errorStyle="warning" allowBlank="1" showErrorMessage="1">
          <x14:formula1>
            <xm:f>'Value Sets'!B20:B27</xm:f>
          </x14:formula1>
          <xm:sqref>D46</xm:sqref>
        </x14:dataValidation>
        <x14:dataValidation type="list" errorStyle="warning" allowBlank="1" showErrorMessage="1">
          <x14:formula1>
            <xm:f>'Value Sets'!B20:B27</xm:f>
          </x14:formula1>
          <xm:sqref>E46</xm:sqref>
        </x14:dataValidation>
        <x14:dataValidation type="list" errorStyle="warning" allowBlank="1" showErrorMessage="1">
          <x14:formula1>
            <xm:f>'Value Sets'!B20:B27</xm:f>
          </x14:formula1>
          <xm:sqref>F46</xm:sqref>
        </x14:dataValidation>
        <x14:dataValidation type="list" errorStyle="warning" allowBlank="1" showErrorMessage="1">
          <x14:formula1>
            <xm:f>'Value Sets'!B20:B27</xm:f>
          </x14:formula1>
          <xm:sqref>G46</xm:sqref>
        </x14:dataValidation>
        <x14:dataValidation type="list" errorStyle="warning" allowBlank="1" showErrorMessage="1">
          <x14:formula1>
            <xm:f>'Value Sets'!B20:B27</xm:f>
          </x14:formula1>
          <xm:sqref>C47</xm:sqref>
        </x14:dataValidation>
        <x14:dataValidation type="list" errorStyle="warning" allowBlank="1" showErrorMessage="1">
          <x14:formula1>
            <xm:f>'Value Sets'!B20:B27</xm:f>
          </x14:formula1>
          <xm:sqref>D47</xm:sqref>
        </x14:dataValidation>
        <x14:dataValidation type="list" errorStyle="warning" allowBlank="1" showErrorMessage="1">
          <x14:formula1>
            <xm:f>'Value Sets'!B20:B27</xm:f>
          </x14:formula1>
          <xm:sqref>E47</xm:sqref>
        </x14:dataValidation>
        <x14:dataValidation type="list" errorStyle="warning" allowBlank="1" showErrorMessage="1">
          <x14:formula1>
            <xm:f>'Value Sets'!B20:B27</xm:f>
          </x14:formula1>
          <xm:sqref>F47</xm:sqref>
        </x14:dataValidation>
        <x14:dataValidation type="list" errorStyle="warning" allowBlank="1" showErrorMessage="1">
          <x14:formula1>
            <xm:f>'Value Sets'!B20:B27</xm:f>
          </x14:formula1>
          <xm:sqref>G47</xm:sqref>
        </x14:dataValidation>
        <x14:dataValidation type="list" errorStyle="warning" allowBlank="1" showErrorMessage="1">
          <x14:formula1>
            <xm:f>'Value Sets'!B20:B27</xm:f>
          </x14:formula1>
          <xm:sqref>C48</xm:sqref>
        </x14:dataValidation>
        <x14:dataValidation type="list" errorStyle="warning" allowBlank="1" showErrorMessage="1">
          <x14:formula1>
            <xm:f>'Value Sets'!B20:B27</xm:f>
          </x14:formula1>
          <xm:sqref>D48</xm:sqref>
        </x14:dataValidation>
        <x14:dataValidation type="list" errorStyle="warning" allowBlank="1" showErrorMessage="1">
          <x14:formula1>
            <xm:f>'Value Sets'!B20:B27</xm:f>
          </x14:formula1>
          <xm:sqref>E48</xm:sqref>
        </x14:dataValidation>
        <x14:dataValidation type="list" errorStyle="warning" allowBlank="1" showErrorMessage="1">
          <x14:formula1>
            <xm:f>'Value Sets'!B20:B27</xm:f>
          </x14:formula1>
          <xm:sqref>F48</xm:sqref>
        </x14:dataValidation>
        <x14:dataValidation type="list" errorStyle="warning" allowBlank="1" showErrorMessage="1">
          <x14:formula1>
            <xm:f>'Value Sets'!B20:B27</xm:f>
          </x14:formula1>
          <xm:sqref>G48</xm:sqref>
        </x14:dataValidation>
        <x14:dataValidation type="list" errorStyle="warning" allowBlank="1" showErrorMessage="1">
          <x14:formula1>
            <xm:f>'Value Sets'!B20:B27</xm:f>
          </x14:formula1>
          <xm:sqref>C49</xm:sqref>
        </x14:dataValidation>
        <x14:dataValidation type="list" errorStyle="warning" allowBlank="1" showErrorMessage="1">
          <x14:formula1>
            <xm:f>'Value Sets'!B20:B27</xm:f>
          </x14:formula1>
          <xm:sqref>D49</xm:sqref>
        </x14:dataValidation>
        <x14:dataValidation type="list" errorStyle="warning" allowBlank="1" showErrorMessage="1">
          <x14:formula1>
            <xm:f>'Value Sets'!B20:B27</xm:f>
          </x14:formula1>
          <xm:sqref>E49</xm:sqref>
        </x14:dataValidation>
        <x14:dataValidation type="list" errorStyle="warning" allowBlank="1" showErrorMessage="1">
          <x14:formula1>
            <xm:f>'Value Sets'!B20:B27</xm:f>
          </x14:formula1>
          <xm:sqref>F49</xm:sqref>
        </x14:dataValidation>
        <x14:dataValidation type="list" errorStyle="warning" allowBlank="1" showErrorMessage="1">
          <x14:formula1>
            <xm:f>'Value Sets'!B20:B27</xm:f>
          </x14:formula1>
          <xm:sqref>G49</xm:sqref>
        </x14:dataValidation>
        <x14:dataValidation type="list" errorStyle="warning" allowBlank="1" showErrorMessage="1">
          <x14:formula1>
            <xm:f>'Value Sets'!B20:B27</xm:f>
          </x14:formula1>
          <xm:sqref>C50</xm:sqref>
        </x14:dataValidation>
        <x14:dataValidation type="list" errorStyle="warning" allowBlank="1" showErrorMessage="1">
          <x14:formula1>
            <xm:f>'Value Sets'!B20:B27</xm:f>
          </x14:formula1>
          <xm:sqref>D50</xm:sqref>
        </x14:dataValidation>
        <x14:dataValidation type="list" errorStyle="warning" allowBlank="1" showErrorMessage="1">
          <x14:formula1>
            <xm:f>'Value Sets'!B20:B27</xm:f>
          </x14:formula1>
          <xm:sqref>E50</xm:sqref>
        </x14:dataValidation>
        <x14:dataValidation type="list" errorStyle="warning" allowBlank="1" showErrorMessage="1">
          <x14:formula1>
            <xm:f>'Value Sets'!B20:B27</xm:f>
          </x14:formula1>
          <xm:sqref>F50</xm:sqref>
        </x14:dataValidation>
        <x14:dataValidation type="list" errorStyle="warning" allowBlank="1" showErrorMessage="1">
          <x14:formula1>
            <xm:f>'Value Sets'!B20:B27</xm:f>
          </x14:formula1>
          <xm:sqref>G50</xm:sqref>
        </x14:dataValidation>
        <x14:dataValidation type="list" errorStyle="warning" allowBlank="1" showErrorMessage="1">
          <x14:formula1>
            <xm:f>'Value Sets'!B20:B27</xm:f>
          </x14:formula1>
          <xm:sqref>C51</xm:sqref>
        </x14:dataValidation>
        <x14:dataValidation type="list" errorStyle="warning" allowBlank="1" showErrorMessage="1">
          <x14:formula1>
            <xm:f>'Value Sets'!B20:B27</xm:f>
          </x14:formula1>
          <xm:sqref>D51</xm:sqref>
        </x14:dataValidation>
        <x14:dataValidation type="list" errorStyle="warning" allowBlank="1" showErrorMessage="1">
          <x14:formula1>
            <xm:f>'Value Sets'!B20:B27</xm:f>
          </x14:formula1>
          <xm:sqref>E51</xm:sqref>
        </x14:dataValidation>
        <x14:dataValidation type="list" errorStyle="warning" allowBlank="1" showErrorMessage="1">
          <x14:formula1>
            <xm:f>'Value Sets'!B20:B27</xm:f>
          </x14:formula1>
          <xm:sqref>F51</xm:sqref>
        </x14:dataValidation>
        <x14:dataValidation type="list" errorStyle="warning" allowBlank="1" showErrorMessage="1">
          <x14:formula1>
            <xm:f>'Value Sets'!B20:B27</xm:f>
          </x14:formula1>
          <xm:sqref>G51</xm:sqref>
        </x14:dataValidation>
        <x14:dataValidation type="list" errorStyle="warning" allowBlank="1" showErrorMessage="1">
          <x14:formula1>
            <xm:f>'Value Sets'!B20:B27</xm:f>
          </x14:formula1>
          <xm:sqref>C52</xm:sqref>
        </x14:dataValidation>
        <x14:dataValidation type="list" errorStyle="warning" allowBlank="1" showErrorMessage="1">
          <x14:formula1>
            <xm:f>'Value Sets'!B20:B27</xm:f>
          </x14:formula1>
          <xm:sqref>D52</xm:sqref>
        </x14:dataValidation>
        <x14:dataValidation type="list" errorStyle="warning" allowBlank="1" showErrorMessage="1">
          <x14:formula1>
            <xm:f>'Value Sets'!B20:B27</xm:f>
          </x14:formula1>
          <xm:sqref>E52</xm:sqref>
        </x14:dataValidation>
        <x14:dataValidation type="list" errorStyle="warning" allowBlank="1" showErrorMessage="1">
          <x14:formula1>
            <xm:f>'Value Sets'!B20:B27</xm:f>
          </x14:formula1>
          <xm:sqref>F52</xm:sqref>
        </x14:dataValidation>
        <x14:dataValidation type="list" errorStyle="warning" allowBlank="1" showErrorMessage="1">
          <x14:formula1>
            <xm:f>'Value Sets'!B20:B27</xm:f>
          </x14:formula1>
          <xm:sqref>G52</xm:sqref>
        </x14:dataValidation>
        <x14:dataValidation type="list" errorStyle="warning" allowBlank="1" showErrorMessage="1">
          <x14:formula1>
            <xm:f>'Value Sets'!B20:B27</xm:f>
          </x14:formula1>
          <xm:sqref>C53</xm:sqref>
        </x14:dataValidation>
        <x14:dataValidation type="list" errorStyle="warning" allowBlank="1" showErrorMessage="1">
          <x14:formula1>
            <xm:f>'Value Sets'!B20:B27</xm:f>
          </x14:formula1>
          <xm:sqref>D53</xm:sqref>
        </x14:dataValidation>
        <x14:dataValidation type="list" errorStyle="warning" allowBlank="1" showErrorMessage="1">
          <x14:formula1>
            <xm:f>'Value Sets'!B20:B27</xm:f>
          </x14:formula1>
          <xm:sqref>E53</xm:sqref>
        </x14:dataValidation>
        <x14:dataValidation type="list" errorStyle="warning" allowBlank="1" showErrorMessage="1">
          <x14:formula1>
            <xm:f>'Value Sets'!B20:B27</xm:f>
          </x14:formula1>
          <xm:sqref>F53</xm:sqref>
        </x14:dataValidation>
        <x14:dataValidation type="list" errorStyle="warning" allowBlank="1" showErrorMessage="1">
          <x14:formula1>
            <xm:f>'Value Sets'!B20:B27</xm:f>
          </x14:formula1>
          <xm:sqref>G53</xm:sqref>
        </x14:dataValidation>
        <x14:dataValidation type="list" errorStyle="warning" allowBlank="1" showErrorMessage="1">
          <x14:formula1>
            <xm:f>'Value Sets'!B20:B27</xm:f>
          </x14:formula1>
          <xm:sqref>C54</xm:sqref>
        </x14:dataValidation>
        <x14:dataValidation type="list" errorStyle="warning" allowBlank="1" showErrorMessage="1">
          <x14:formula1>
            <xm:f>'Value Sets'!B20:B27</xm:f>
          </x14:formula1>
          <xm:sqref>D54</xm:sqref>
        </x14:dataValidation>
        <x14:dataValidation type="list" errorStyle="warning" allowBlank="1" showErrorMessage="1">
          <x14:formula1>
            <xm:f>'Value Sets'!B20:B27</xm:f>
          </x14:formula1>
          <xm:sqref>E54</xm:sqref>
        </x14:dataValidation>
        <x14:dataValidation type="list" errorStyle="warning" allowBlank="1" showErrorMessage="1">
          <x14:formula1>
            <xm:f>'Value Sets'!B20:B27</xm:f>
          </x14:formula1>
          <xm:sqref>F54</xm:sqref>
        </x14:dataValidation>
        <x14:dataValidation type="list" errorStyle="warning" allowBlank="1" showErrorMessage="1">
          <x14:formula1>
            <xm:f>'Value Sets'!B20:B27</xm:f>
          </x14:formula1>
          <xm:sqref>G54</xm:sqref>
        </x14:dataValidation>
        <x14:dataValidation type="list" errorStyle="warning" allowBlank="1" showErrorMessage="1">
          <x14:formula1>
            <xm:f>'Value Sets'!B20:B27</xm:f>
          </x14:formula1>
          <xm:sqref>C55:C56</xm:sqref>
        </x14:dataValidation>
        <x14:dataValidation type="list" errorStyle="warning" allowBlank="1" showErrorMessage="1">
          <x14:formula1>
            <xm:f>'Value Sets'!B20:B27</xm:f>
          </x14:formula1>
          <xm:sqref>D55:D56</xm:sqref>
        </x14:dataValidation>
        <x14:dataValidation type="list" errorStyle="warning" allowBlank="1" showErrorMessage="1">
          <x14:formula1>
            <xm:f>'Value Sets'!B20:B27</xm:f>
          </x14:formula1>
          <xm:sqref>E55:E56</xm:sqref>
        </x14:dataValidation>
        <x14:dataValidation type="list" errorStyle="warning" allowBlank="1" showErrorMessage="1">
          <x14:formula1>
            <xm:f>'Value Sets'!B20:B27</xm:f>
          </x14:formula1>
          <xm:sqref>F55:F56</xm:sqref>
        </x14:dataValidation>
        <x14:dataValidation type="list" errorStyle="warning" allowBlank="1" showErrorMessage="1">
          <x14:formula1>
            <xm:f>'Value Sets'!B20:B27</xm:f>
          </x14:formula1>
          <xm:sqref>G55:G56</xm:sqref>
        </x14:dataValidation>
        <x14:dataValidation type="list" errorStyle="warning" allowBlank="1" showErrorMessage="1">
          <x14:formula1>
            <xm:f>'Value Sets'!B20:B27</xm:f>
          </x14:formula1>
          <xm:sqref>C24</xm:sqref>
        </x14:dataValidation>
        <x14:dataValidation type="list" errorStyle="warning" allowBlank="1" showErrorMessage="1">
          <x14:formula1>
            <xm:f>'Value Sets'!B20:B27</xm:f>
          </x14:formula1>
          <xm:sqref>D24</xm:sqref>
        </x14:dataValidation>
        <x14:dataValidation type="list" errorStyle="warning" allowBlank="1" showErrorMessage="1">
          <x14:formula1>
            <xm:f>'Value Sets'!B20:B27</xm:f>
          </x14:formula1>
          <xm:sqref>E24</xm:sqref>
        </x14:dataValidation>
        <x14:dataValidation type="list" errorStyle="warning" allowBlank="1" showErrorMessage="1">
          <x14:formula1>
            <xm:f>'Value Sets'!B20:B27</xm:f>
          </x14:formula1>
          <xm:sqref>F24</xm:sqref>
        </x14:dataValidation>
        <x14:dataValidation type="list" errorStyle="warning" allowBlank="1" showErrorMessage="1">
          <x14:formula1>
            <xm:f>'Value Sets'!B20:B27</xm:f>
          </x14:formula1>
          <xm:sqref>G24</xm:sqref>
        </x14:dataValidation>
        <x14:dataValidation type="list" errorStyle="warning" allowBlank="1" showErrorMessage="1">
          <x14:formula1>
            <xm:f>'Value Sets'!B20:B27</xm:f>
          </x14:formula1>
          <xm:sqref>C25</xm:sqref>
        </x14:dataValidation>
        <x14:dataValidation type="list" errorStyle="warning" allowBlank="1" showErrorMessage="1">
          <x14:formula1>
            <xm:f>'Value Sets'!B20:B27</xm:f>
          </x14:formula1>
          <xm:sqref>D25</xm:sqref>
        </x14:dataValidation>
        <x14:dataValidation type="list" errorStyle="warning" allowBlank="1" showErrorMessage="1">
          <x14:formula1>
            <xm:f>'Value Sets'!B20:B27</xm:f>
          </x14:formula1>
          <xm:sqref>E25</xm:sqref>
        </x14:dataValidation>
        <x14:dataValidation type="list" errorStyle="warning" allowBlank="1" showErrorMessage="1">
          <x14:formula1>
            <xm:f>'Value Sets'!B20:B27</xm:f>
          </x14:formula1>
          <xm:sqref>F25</xm:sqref>
        </x14:dataValidation>
        <x14:dataValidation type="list" errorStyle="warning" allowBlank="1" showErrorMessage="1">
          <x14:formula1>
            <xm:f>'Value Sets'!B20:B27</xm:f>
          </x14:formula1>
          <xm:sqref>G25</xm:sqref>
        </x14:dataValidation>
        <x14:dataValidation type="list" errorStyle="warning" allowBlank="1" showErrorMessage="1">
          <x14:formula1>
            <xm:f>'Value Sets'!B20:B27</xm:f>
          </x14:formula1>
          <xm:sqref>C26</xm:sqref>
        </x14:dataValidation>
        <x14:dataValidation type="list" errorStyle="warning" allowBlank="1" showErrorMessage="1">
          <x14:formula1>
            <xm:f>'Value Sets'!B20:B27</xm:f>
          </x14:formula1>
          <xm:sqref>D26</xm:sqref>
        </x14:dataValidation>
        <x14:dataValidation type="list" errorStyle="warning" allowBlank="1" showErrorMessage="1">
          <x14:formula1>
            <xm:f>'Value Sets'!B20:B27</xm:f>
          </x14:formula1>
          <xm:sqref>E26</xm:sqref>
        </x14:dataValidation>
        <x14:dataValidation type="list" errorStyle="warning" allowBlank="1" showErrorMessage="1">
          <x14:formula1>
            <xm:f>'Value Sets'!B20:B27</xm:f>
          </x14:formula1>
          <xm:sqref>F26</xm:sqref>
        </x14:dataValidation>
        <x14:dataValidation type="list" errorStyle="warning" allowBlank="1" showErrorMessage="1">
          <x14:formula1>
            <xm:f>'Value Sets'!B20:B27</xm:f>
          </x14:formula1>
          <xm:sqref>G26</xm:sqref>
        </x14:dataValidation>
        <x14:dataValidation type="list" errorStyle="warning" allowBlank="1" showErrorMessage="1">
          <x14:formula1>
            <xm:f>'Value Sets'!B20:B27</xm:f>
          </x14:formula1>
          <xm:sqref>C27</xm:sqref>
        </x14:dataValidation>
        <x14:dataValidation type="list" errorStyle="warning" allowBlank="1" showErrorMessage="1">
          <x14:formula1>
            <xm:f>'Value Sets'!B20:B27</xm:f>
          </x14:formula1>
          <xm:sqref>D27</xm:sqref>
        </x14:dataValidation>
        <x14:dataValidation type="list" errorStyle="warning" allowBlank="1" showErrorMessage="1">
          <x14:formula1>
            <xm:f>'Value Sets'!B20:B27</xm:f>
          </x14:formula1>
          <xm:sqref>E27</xm:sqref>
        </x14:dataValidation>
        <x14:dataValidation type="list" errorStyle="warning" allowBlank="1" showErrorMessage="1">
          <x14:formula1>
            <xm:f>'Value Sets'!B20:B27</xm:f>
          </x14:formula1>
          <xm:sqref>F27</xm:sqref>
        </x14:dataValidation>
        <x14:dataValidation type="list" errorStyle="warning" allowBlank="1" showErrorMessage="1">
          <x14:formula1>
            <xm:f>'Value Sets'!B20:B27</xm:f>
          </x14:formula1>
          <xm:sqref>G27</xm:sqref>
        </x14:dataValidation>
        <x14:dataValidation type="list" errorStyle="warning" allowBlank="1" showErrorMessage="1">
          <x14:formula1>
            <xm:f>'Value Sets'!B20:B27</xm:f>
          </x14:formula1>
          <xm:sqref>C28</xm:sqref>
        </x14:dataValidation>
        <x14:dataValidation type="list" errorStyle="warning" allowBlank="1" showErrorMessage="1">
          <x14:formula1>
            <xm:f>'Value Sets'!B20:B27</xm:f>
          </x14:formula1>
          <xm:sqref>D28</xm:sqref>
        </x14:dataValidation>
        <x14:dataValidation type="list" errorStyle="warning" allowBlank="1" showErrorMessage="1">
          <x14:formula1>
            <xm:f>'Value Sets'!B20:B27</xm:f>
          </x14:formula1>
          <xm:sqref>E28</xm:sqref>
        </x14:dataValidation>
        <x14:dataValidation type="list" errorStyle="warning" allowBlank="1" showErrorMessage="1">
          <x14:formula1>
            <xm:f>'Value Sets'!B20:B27</xm:f>
          </x14:formula1>
          <xm:sqref>F28</xm:sqref>
        </x14:dataValidation>
        <x14:dataValidation type="list" errorStyle="warning" allowBlank="1" showErrorMessage="1">
          <x14:formula1>
            <xm:f>'Value Sets'!B20:B27</xm:f>
          </x14:formula1>
          <xm:sqref>G28</xm:sqref>
        </x14:dataValidation>
        <x14:dataValidation type="list" errorStyle="warning" allowBlank="1" showErrorMessage="1">
          <x14:formula1>
            <xm:f>'Value Sets'!B20:B27</xm:f>
          </x14:formula1>
          <xm:sqref>C29</xm:sqref>
        </x14:dataValidation>
        <x14:dataValidation type="list" errorStyle="warning" allowBlank="1" showErrorMessage="1">
          <x14:formula1>
            <xm:f>'Value Sets'!B20:B27</xm:f>
          </x14:formula1>
          <xm:sqref>D29</xm:sqref>
        </x14:dataValidation>
        <x14:dataValidation type="list" errorStyle="warning" allowBlank="1" showErrorMessage="1">
          <x14:formula1>
            <xm:f>'Value Sets'!B20:B27</xm:f>
          </x14:formula1>
          <xm:sqref>E29</xm:sqref>
        </x14:dataValidation>
        <x14:dataValidation type="list" errorStyle="warning" allowBlank="1" showErrorMessage="1">
          <x14:formula1>
            <xm:f>'Value Sets'!B20:B27</xm:f>
          </x14:formula1>
          <xm:sqref>F29</xm:sqref>
        </x14:dataValidation>
        <x14:dataValidation type="list" errorStyle="warning" allowBlank="1" showErrorMessage="1">
          <x14:formula1>
            <xm:f>'Value Sets'!B20:B27</xm:f>
          </x14:formula1>
          <xm:sqref>G29</xm:sqref>
        </x14:dataValidation>
        <x14:dataValidation type="list" errorStyle="warning" allowBlank="1" showErrorMessage="1">
          <x14:formula1>
            <xm:f>'Value Sets'!B20:B27</xm:f>
          </x14:formula1>
          <xm:sqref>C30</xm:sqref>
        </x14:dataValidation>
        <x14:dataValidation type="list" errorStyle="warning" allowBlank="1" showErrorMessage="1">
          <x14:formula1>
            <xm:f>'Value Sets'!B20:B27</xm:f>
          </x14:formula1>
          <xm:sqref>D30</xm:sqref>
        </x14:dataValidation>
        <x14:dataValidation type="list" errorStyle="warning" allowBlank="1" showErrorMessage="1">
          <x14:formula1>
            <xm:f>'Value Sets'!B20:B27</xm:f>
          </x14:formula1>
          <xm:sqref>E30</xm:sqref>
        </x14:dataValidation>
        <x14:dataValidation type="list" errorStyle="warning" allowBlank="1" showErrorMessage="1">
          <x14:formula1>
            <xm:f>'Value Sets'!B20:B27</xm:f>
          </x14:formula1>
          <xm:sqref>F30</xm:sqref>
        </x14:dataValidation>
        <x14:dataValidation type="list" errorStyle="warning" allowBlank="1" showErrorMessage="1">
          <x14:formula1>
            <xm:f>'Value Sets'!B20:B27</xm:f>
          </x14:formula1>
          <xm:sqref>G30</xm:sqref>
        </x14:dataValidation>
        <x14:dataValidation type="list" errorStyle="warning" allowBlank="1" showErrorMessage="1">
          <x14:formula1>
            <xm:f>'Value Sets'!B20:B27</xm:f>
          </x14:formula1>
          <xm:sqref>C31</xm:sqref>
        </x14:dataValidation>
        <x14:dataValidation type="list" errorStyle="warning" allowBlank="1" showErrorMessage="1">
          <x14:formula1>
            <xm:f>'Value Sets'!B20:B27</xm:f>
          </x14:formula1>
          <xm:sqref>D31</xm:sqref>
        </x14:dataValidation>
        <x14:dataValidation type="list" errorStyle="warning" allowBlank="1" showErrorMessage="1">
          <x14:formula1>
            <xm:f>'Value Sets'!B20:B27</xm:f>
          </x14:formula1>
          <xm:sqref>E31</xm:sqref>
        </x14:dataValidation>
        <x14:dataValidation type="list" errorStyle="warning" allowBlank="1" showErrorMessage="1">
          <x14:formula1>
            <xm:f>'Value Sets'!B20:B27</xm:f>
          </x14:formula1>
          <xm:sqref>F31</xm:sqref>
        </x14:dataValidation>
        <x14:dataValidation type="list" errorStyle="warning" allowBlank="1" showErrorMessage="1">
          <x14:formula1>
            <xm:f>'Value Sets'!B20:B27</xm:f>
          </x14:formula1>
          <xm:sqref>G31</xm:sqref>
        </x14:dataValidation>
        <x14:dataValidation type="list" errorStyle="warning" allowBlank="1" showErrorMessage="1">
          <x14:formula1>
            <xm:f>'Value Sets'!B20:B27</xm:f>
          </x14:formula1>
          <xm:sqref>C32</xm:sqref>
        </x14:dataValidation>
        <x14:dataValidation type="list" errorStyle="warning" allowBlank="1" showErrorMessage="1">
          <x14:formula1>
            <xm:f>'Value Sets'!B20:B27</xm:f>
          </x14:formula1>
          <xm:sqref>D32</xm:sqref>
        </x14:dataValidation>
        <x14:dataValidation type="list" errorStyle="warning" allowBlank="1" showErrorMessage="1">
          <x14:formula1>
            <xm:f>'Value Sets'!B20:B27</xm:f>
          </x14:formula1>
          <xm:sqref>E32</xm:sqref>
        </x14:dataValidation>
        <x14:dataValidation type="list" errorStyle="warning" allowBlank="1" showErrorMessage="1">
          <x14:formula1>
            <xm:f>'Value Sets'!B20:B27</xm:f>
          </x14:formula1>
          <xm:sqref>F32</xm:sqref>
        </x14:dataValidation>
        <x14:dataValidation type="list" errorStyle="warning" allowBlank="1" showErrorMessage="1">
          <x14:formula1>
            <xm:f>'Value Sets'!B20:B27</xm:f>
          </x14:formula1>
          <xm:sqref>G32</xm:sqref>
        </x14:dataValidation>
        <x14:dataValidation type="list" errorStyle="warning" allowBlank="1" showErrorMessage="1">
          <x14:formula1>
            <xm:f>'Value Sets'!B20:B27</xm:f>
          </x14:formula1>
          <xm:sqref>C33</xm:sqref>
        </x14:dataValidation>
        <x14:dataValidation type="list" errorStyle="warning" allowBlank="1" showErrorMessage="1">
          <x14:formula1>
            <xm:f>'Value Sets'!B20:B27</xm:f>
          </x14:formula1>
          <xm:sqref>D33</xm:sqref>
        </x14:dataValidation>
        <x14:dataValidation type="list" errorStyle="warning" allowBlank="1" showErrorMessage="1">
          <x14:formula1>
            <xm:f>'Value Sets'!B20:B27</xm:f>
          </x14:formula1>
          <xm:sqref>E33</xm:sqref>
        </x14:dataValidation>
        <x14:dataValidation type="list" errorStyle="warning" allowBlank="1" showErrorMessage="1">
          <x14:formula1>
            <xm:f>'Value Sets'!B20:B27</xm:f>
          </x14:formula1>
          <xm:sqref>F33</xm:sqref>
        </x14:dataValidation>
        <x14:dataValidation type="list" errorStyle="warning" allowBlank="1" showErrorMessage="1">
          <x14:formula1>
            <xm:f>'Value Sets'!B20:B27</xm:f>
          </x14:formula1>
          <xm:sqref>G33</xm:sqref>
        </x14:dataValidation>
        <x14:dataValidation type="list" errorStyle="warning" allowBlank="1" showErrorMessage="1">
          <x14:formula1>
            <xm:f>'Value Sets'!B20:B27</xm:f>
          </x14:formula1>
          <xm:sqref>C34</xm:sqref>
        </x14:dataValidation>
        <x14:dataValidation type="list" errorStyle="warning" allowBlank="1" showErrorMessage="1">
          <x14:formula1>
            <xm:f>'Value Sets'!B20:B27</xm:f>
          </x14:formula1>
          <xm:sqref>D34</xm:sqref>
        </x14:dataValidation>
        <x14:dataValidation type="list" errorStyle="warning" allowBlank="1" showErrorMessage="1">
          <x14:formula1>
            <xm:f>'Value Sets'!B20:B27</xm:f>
          </x14:formula1>
          <xm:sqref>E34</xm:sqref>
        </x14:dataValidation>
        <x14:dataValidation type="list" errorStyle="warning" allowBlank="1" showErrorMessage="1">
          <x14:formula1>
            <xm:f>'Value Sets'!B20:B27</xm:f>
          </x14:formula1>
          <xm:sqref>F34</xm:sqref>
        </x14:dataValidation>
        <x14:dataValidation type="list" errorStyle="warning" allowBlank="1" showErrorMessage="1">
          <x14:formula1>
            <xm:f>'Value Sets'!B20:B27</xm:f>
          </x14:formula1>
          <xm:sqref>G34</xm:sqref>
        </x14:dataValidation>
        <x14:dataValidation type="list" errorStyle="warning" allowBlank="1" showErrorMessage="1">
          <x14:formula1>
            <xm:f>'Value Sets'!B20:B27</xm:f>
          </x14:formula1>
          <xm:sqref>C35</xm:sqref>
        </x14:dataValidation>
        <x14:dataValidation type="list" errorStyle="warning" allowBlank="1" showErrorMessage="1">
          <x14:formula1>
            <xm:f>'Value Sets'!B20:B27</xm:f>
          </x14:formula1>
          <xm:sqref>D35</xm:sqref>
        </x14:dataValidation>
        <x14:dataValidation type="list" errorStyle="warning" allowBlank="1" showErrorMessage="1">
          <x14:formula1>
            <xm:f>'Value Sets'!B20:B27</xm:f>
          </x14:formula1>
          <xm:sqref>E35</xm:sqref>
        </x14:dataValidation>
        <x14:dataValidation type="list" errorStyle="warning" allowBlank="1" showErrorMessage="1">
          <x14:formula1>
            <xm:f>'Value Sets'!B20:B27</xm:f>
          </x14:formula1>
          <xm:sqref>F35</xm:sqref>
        </x14:dataValidation>
        <x14:dataValidation type="list" errorStyle="warning" allowBlank="1" showErrorMessage="1">
          <x14:formula1>
            <xm:f>'Value Sets'!B20:B27</xm:f>
          </x14:formula1>
          <xm:sqref>G35</xm:sqref>
        </x14:dataValidation>
        <x14:dataValidation type="list" errorStyle="warning" allowBlank="1" showErrorMessage="1">
          <x14:formula1>
            <xm:f>'Value Sets'!B20:B27</xm:f>
          </x14:formula1>
          <xm:sqref>C36</xm:sqref>
        </x14:dataValidation>
        <x14:dataValidation type="list" errorStyle="warning" allowBlank="1" showErrorMessage="1">
          <x14:formula1>
            <xm:f>'Value Sets'!B20:B27</xm:f>
          </x14:formula1>
          <xm:sqref>D36</xm:sqref>
        </x14:dataValidation>
        <x14:dataValidation type="list" errorStyle="warning" allowBlank="1" showErrorMessage="1">
          <x14:formula1>
            <xm:f>'Value Sets'!B20:B27</xm:f>
          </x14:formula1>
          <xm:sqref>E36</xm:sqref>
        </x14:dataValidation>
        <x14:dataValidation type="list" errorStyle="warning" allowBlank="1" showErrorMessage="1">
          <x14:formula1>
            <xm:f>'Value Sets'!B20:B27</xm:f>
          </x14:formula1>
          <xm:sqref>F36</xm:sqref>
        </x14:dataValidation>
        <x14:dataValidation type="list" errorStyle="warning" allowBlank="1" showErrorMessage="1">
          <x14:formula1>
            <xm:f>'Value Sets'!B20:B27</xm:f>
          </x14:formula1>
          <xm:sqref>G36</xm:sqref>
        </x14:dataValidation>
        <x14:dataValidation type="list" errorStyle="warning" allowBlank="1" showErrorMessage="1">
          <x14:formula1>
            <xm:f>'Value Sets'!B20:B27</xm:f>
          </x14:formula1>
          <xm:sqref>C37</xm:sqref>
        </x14:dataValidation>
        <x14:dataValidation type="list" errorStyle="warning" allowBlank="1" showErrorMessage="1">
          <x14:formula1>
            <xm:f>'Value Sets'!B20:B27</xm:f>
          </x14:formula1>
          <xm:sqref>D37</xm:sqref>
        </x14:dataValidation>
        <x14:dataValidation type="list" errorStyle="warning" allowBlank="1" showErrorMessage="1">
          <x14:formula1>
            <xm:f>'Value Sets'!B20:B27</xm:f>
          </x14:formula1>
          <xm:sqref>E37</xm:sqref>
        </x14:dataValidation>
        <x14:dataValidation type="list" errorStyle="warning" allowBlank="1" showErrorMessage="1">
          <x14:formula1>
            <xm:f>'Value Sets'!B20:B27</xm:f>
          </x14:formula1>
          <xm:sqref>F37</xm:sqref>
        </x14:dataValidation>
        <x14:dataValidation type="list" errorStyle="warning" allowBlank="1" showErrorMessage="1">
          <x14:formula1>
            <xm:f>'Value Sets'!B20:B27</xm:f>
          </x14:formula1>
          <xm:sqref>G37</xm:sqref>
        </x14:dataValidation>
        <x14:dataValidation type="list" errorStyle="warning" allowBlank="1" showErrorMessage="1">
          <x14:formula1>
            <xm:f>'Value Sets'!B20:B27</xm:f>
          </x14:formula1>
          <xm:sqref>C38</xm:sqref>
        </x14:dataValidation>
        <x14:dataValidation type="list" errorStyle="warning" allowBlank="1" showErrorMessage="1">
          <x14:formula1>
            <xm:f>'Value Sets'!B20:B27</xm:f>
          </x14:formula1>
          <xm:sqref>D38</xm:sqref>
        </x14:dataValidation>
        <x14:dataValidation type="list" errorStyle="warning" allowBlank="1" showErrorMessage="1">
          <x14:formula1>
            <xm:f>'Value Sets'!B20:B27</xm:f>
          </x14:formula1>
          <xm:sqref>E38</xm:sqref>
        </x14:dataValidation>
        <x14:dataValidation type="list" errorStyle="warning" allowBlank="1" showErrorMessage="1">
          <x14:formula1>
            <xm:f>'Value Sets'!B20:B27</xm:f>
          </x14:formula1>
          <xm:sqref>F38</xm:sqref>
        </x14:dataValidation>
        <x14:dataValidation type="list" errorStyle="warning" allowBlank="1" showErrorMessage="1">
          <x14:formula1>
            <xm:f>'Value Sets'!B20:B27</xm:f>
          </x14:formula1>
          <xm:sqref>G38</xm:sqref>
        </x14:dataValidation>
        <x14:dataValidation type="list" errorStyle="warning" allowBlank="1" showErrorMessage="1">
          <x14:formula1>
            <xm:f>'Value Sets'!B20:B27</xm:f>
          </x14:formula1>
          <xm:sqref>C39:C40</xm:sqref>
        </x14:dataValidation>
        <x14:dataValidation type="list" errorStyle="warning" allowBlank="1" showErrorMessage="1">
          <x14:formula1>
            <xm:f>'Value Sets'!B20:B27</xm:f>
          </x14:formula1>
          <xm:sqref>D39:D40</xm:sqref>
        </x14:dataValidation>
        <x14:dataValidation type="list" errorStyle="warning" allowBlank="1" showErrorMessage="1">
          <x14:formula1>
            <xm:f>'Value Sets'!B20:B27</xm:f>
          </x14:formula1>
          <xm:sqref>E39:E40</xm:sqref>
        </x14:dataValidation>
        <x14:dataValidation type="list" errorStyle="warning" allowBlank="1" showErrorMessage="1">
          <x14:formula1>
            <xm:f>'Value Sets'!B20:B27</xm:f>
          </x14:formula1>
          <xm:sqref>F39:F40</xm:sqref>
        </x14:dataValidation>
        <x14:dataValidation type="list" errorStyle="warning" allowBlank="1" showErrorMessage="1">
          <x14:formula1>
            <xm:f>'Value Sets'!B20:B27</xm:f>
          </x14:formula1>
          <xm:sqref>G39:G40</xm:sqref>
        </x14:dataValidation>
        <x14:dataValidation type="list" errorStyle="warning" allowBlank="1" showErrorMessage="1">
          <x14:formula1>
            <xm:f>'Value Sets'!B20:B27</xm:f>
          </x14:formula1>
          <xm:sqref>C11</xm:sqref>
        </x14:dataValidation>
        <x14:dataValidation type="list" errorStyle="warning" allowBlank="1" showErrorMessage="1">
          <x14:formula1>
            <xm:f>'Value Sets'!B20:B27</xm:f>
          </x14:formula1>
          <xm:sqref>D11</xm:sqref>
        </x14:dataValidation>
        <x14:dataValidation type="list" errorStyle="warning" allowBlank="1" showErrorMessage="1">
          <x14:formula1>
            <xm:f>'Value Sets'!B20:B27</xm:f>
          </x14:formula1>
          <xm:sqref>E11</xm:sqref>
        </x14:dataValidation>
        <x14:dataValidation type="list" errorStyle="warning" allowBlank="1" showErrorMessage="1">
          <x14:formula1>
            <xm:f>'Value Sets'!B20:B27</xm:f>
          </x14:formula1>
          <xm:sqref>F11</xm:sqref>
        </x14:dataValidation>
        <x14:dataValidation type="list" errorStyle="warning" allowBlank="1" showErrorMessage="1">
          <x14:formula1>
            <xm:f>'Value Sets'!B20:B27</xm:f>
          </x14:formula1>
          <xm:sqref>G11</xm:sqref>
        </x14:dataValidation>
        <x14:dataValidation type="list" errorStyle="warning" allowBlank="1" showErrorMessage="1">
          <x14:formula1>
            <xm:f>'Value Sets'!B20:B27</xm:f>
          </x14:formula1>
          <xm:sqref>C12</xm:sqref>
        </x14:dataValidation>
        <x14:dataValidation type="list" errorStyle="warning" allowBlank="1" showErrorMessage="1">
          <x14:formula1>
            <xm:f>'Value Sets'!B20:B27</xm:f>
          </x14:formula1>
          <xm:sqref>D12</xm:sqref>
        </x14:dataValidation>
        <x14:dataValidation type="list" errorStyle="warning" allowBlank="1" showErrorMessage="1">
          <x14:formula1>
            <xm:f>'Value Sets'!B20:B27</xm:f>
          </x14:formula1>
          <xm:sqref>E12</xm:sqref>
        </x14:dataValidation>
        <x14:dataValidation type="list" errorStyle="warning" allowBlank="1" showErrorMessage="1">
          <x14:formula1>
            <xm:f>'Value Sets'!B20:B27</xm:f>
          </x14:formula1>
          <xm:sqref>F12</xm:sqref>
        </x14:dataValidation>
        <x14:dataValidation type="list" errorStyle="warning" allowBlank="1" showErrorMessage="1">
          <x14:formula1>
            <xm:f>'Value Sets'!B20:B27</xm:f>
          </x14:formula1>
          <xm:sqref>G12</xm:sqref>
        </x14:dataValidation>
        <x14:dataValidation type="list" errorStyle="warning" allowBlank="1" showErrorMessage="1">
          <x14:formula1>
            <xm:f>'Value Sets'!B20:B27</xm:f>
          </x14:formula1>
          <xm:sqref>C13</xm:sqref>
        </x14:dataValidation>
        <x14:dataValidation type="list" errorStyle="warning" allowBlank="1" showErrorMessage="1">
          <x14:formula1>
            <xm:f>'Value Sets'!B20:B27</xm:f>
          </x14:formula1>
          <xm:sqref>D13</xm:sqref>
        </x14:dataValidation>
        <x14:dataValidation type="list" errorStyle="warning" allowBlank="1" showErrorMessage="1">
          <x14:formula1>
            <xm:f>'Value Sets'!B20:B27</xm:f>
          </x14:formula1>
          <xm:sqref>E13</xm:sqref>
        </x14:dataValidation>
        <x14:dataValidation type="list" errorStyle="warning" allowBlank="1" showErrorMessage="1">
          <x14:formula1>
            <xm:f>'Value Sets'!B20:B27</xm:f>
          </x14:formula1>
          <xm:sqref>F13</xm:sqref>
        </x14:dataValidation>
        <x14:dataValidation type="list" errorStyle="warning" allowBlank="1" showErrorMessage="1">
          <x14:formula1>
            <xm:f>'Value Sets'!B20:B27</xm:f>
          </x14:formula1>
          <xm:sqref>G13</xm:sqref>
        </x14:dataValidation>
        <x14:dataValidation type="list" errorStyle="warning" allowBlank="1" showErrorMessage="1">
          <x14:formula1>
            <xm:f>'Value Sets'!B20:B27</xm:f>
          </x14:formula1>
          <xm:sqref>C14</xm:sqref>
        </x14:dataValidation>
        <x14:dataValidation type="list" errorStyle="warning" allowBlank="1" showErrorMessage="1">
          <x14:formula1>
            <xm:f>'Value Sets'!B20:B27</xm:f>
          </x14:formula1>
          <xm:sqref>D14</xm:sqref>
        </x14:dataValidation>
        <x14:dataValidation type="list" errorStyle="warning" allowBlank="1" showErrorMessage="1">
          <x14:formula1>
            <xm:f>'Value Sets'!B20:B27</xm:f>
          </x14:formula1>
          <xm:sqref>E14</xm:sqref>
        </x14:dataValidation>
        <x14:dataValidation type="list" errorStyle="warning" allowBlank="1" showErrorMessage="1">
          <x14:formula1>
            <xm:f>'Value Sets'!B20:B27</xm:f>
          </x14:formula1>
          <xm:sqref>F14</xm:sqref>
        </x14:dataValidation>
        <x14:dataValidation type="list" errorStyle="warning" allowBlank="1" showErrorMessage="1">
          <x14:formula1>
            <xm:f>'Value Sets'!B20:B27</xm:f>
          </x14:formula1>
          <xm:sqref>G14</xm:sqref>
        </x14:dataValidation>
        <x14:dataValidation type="list" errorStyle="warning" allowBlank="1" showErrorMessage="1">
          <x14:formula1>
            <xm:f>'Value Sets'!B20:B27</xm:f>
          </x14:formula1>
          <xm:sqref>C15</xm:sqref>
        </x14:dataValidation>
        <x14:dataValidation type="list" errorStyle="warning" allowBlank="1" showErrorMessage="1">
          <x14:formula1>
            <xm:f>'Value Sets'!B20:B27</xm:f>
          </x14:formula1>
          <xm:sqref>D15</xm:sqref>
        </x14:dataValidation>
        <x14:dataValidation type="list" errorStyle="warning" allowBlank="1" showErrorMessage="1">
          <x14:formula1>
            <xm:f>'Value Sets'!B20:B27</xm:f>
          </x14:formula1>
          <xm:sqref>E15</xm:sqref>
        </x14:dataValidation>
        <x14:dataValidation type="list" errorStyle="warning" allowBlank="1" showErrorMessage="1">
          <x14:formula1>
            <xm:f>'Value Sets'!B20:B27</xm:f>
          </x14:formula1>
          <xm:sqref>F15</xm:sqref>
        </x14:dataValidation>
        <x14:dataValidation type="list" errorStyle="warning" allowBlank="1" showErrorMessage="1">
          <x14:formula1>
            <xm:f>'Value Sets'!B20:B27</xm:f>
          </x14:formula1>
          <xm:sqref>G15</xm:sqref>
        </x14:dataValidation>
        <x14:dataValidation type="list" errorStyle="warning" allowBlank="1" showErrorMessage="1">
          <x14:formula1>
            <xm:f>'Value Sets'!B20:B27</xm:f>
          </x14:formula1>
          <xm:sqref>C16</xm:sqref>
        </x14:dataValidation>
        <x14:dataValidation type="list" errorStyle="warning" allowBlank="1" showErrorMessage="1">
          <x14:formula1>
            <xm:f>'Value Sets'!B20:B27</xm:f>
          </x14:formula1>
          <xm:sqref>D16</xm:sqref>
        </x14:dataValidation>
        <x14:dataValidation type="list" errorStyle="warning" allowBlank="1" showErrorMessage="1">
          <x14:formula1>
            <xm:f>'Value Sets'!B20:B27</xm:f>
          </x14:formula1>
          <xm:sqref>E16</xm:sqref>
        </x14:dataValidation>
        <x14:dataValidation type="list" errorStyle="warning" allowBlank="1" showErrorMessage="1">
          <x14:formula1>
            <xm:f>'Value Sets'!B20:B27</xm:f>
          </x14:formula1>
          <xm:sqref>F16</xm:sqref>
        </x14:dataValidation>
        <x14:dataValidation type="list" errorStyle="warning" allowBlank="1" showErrorMessage="1">
          <x14:formula1>
            <xm:f>'Value Sets'!B20:B27</xm:f>
          </x14:formula1>
          <xm:sqref>G16</xm:sqref>
        </x14:dataValidation>
        <x14:dataValidation type="list" errorStyle="warning" allowBlank="1" showErrorMessage="1">
          <x14:formula1>
            <xm:f>'Value Sets'!B20:B27</xm:f>
          </x14:formula1>
          <xm:sqref>C17</xm:sqref>
        </x14:dataValidation>
        <x14:dataValidation type="list" errorStyle="warning" allowBlank="1" showErrorMessage="1">
          <x14:formula1>
            <xm:f>'Value Sets'!B20:B27</xm:f>
          </x14:formula1>
          <xm:sqref>D17</xm:sqref>
        </x14:dataValidation>
        <x14:dataValidation type="list" errorStyle="warning" allowBlank="1" showErrorMessage="1">
          <x14:formula1>
            <xm:f>'Value Sets'!B20:B27</xm:f>
          </x14:formula1>
          <xm:sqref>E17</xm:sqref>
        </x14:dataValidation>
        <x14:dataValidation type="list" errorStyle="warning" allowBlank="1" showErrorMessage="1">
          <x14:formula1>
            <xm:f>'Value Sets'!B20:B27</xm:f>
          </x14:formula1>
          <xm:sqref>F17</xm:sqref>
        </x14:dataValidation>
        <x14:dataValidation type="list" errorStyle="warning" allowBlank="1" showErrorMessage="1">
          <x14:formula1>
            <xm:f>'Value Sets'!B20:B27</xm:f>
          </x14:formula1>
          <xm:sqref>G17</xm:sqref>
        </x14:dataValidation>
        <x14:dataValidation type="list" errorStyle="warning" allowBlank="1" showErrorMessage="1">
          <x14:formula1>
            <xm:f>'Value Sets'!B20:B27</xm:f>
          </x14:formula1>
          <xm:sqref>C18</xm:sqref>
        </x14:dataValidation>
        <x14:dataValidation type="list" errorStyle="warning" allowBlank="1" showErrorMessage="1">
          <x14:formula1>
            <xm:f>'Value Sets'!B20:B27</xm:f>
          </x14:formula1>
          <xm:sqref>D18</xm:sqref>
        </x14:dataValidation>
        <x14:dataValidation type="list" errorStyle="warning" allowBlank="1" showErrorMessage="1">
          <x14:formula1>
            <xm:f>'Value Sets'!B20:B27</xm:f>
          </x14:formula1>
          <xm:sqref>E18</xm:sqref>
        </x14:dataValidation>
        <x14:dataValidation type="list" errorStyle="warning" allowBlank="1" showErrorMessage="1">
          <x14:formula1>
            <xm:f>'Value Sets'!B20:B27</xm:f>
          </x14:formula1>
          <xm:sqref>F18</xm:sqref>
        </x14:dataValidation>
        <x14:dataValidation type="list" errorStyle="warning" allowBlank="1" showErrorMessage="1">
          <x14:formula1>
            <xm:f>'Value Sets'!B20:B27</xm:f>
          </x14:formula1>
          <xm:sqref>G18</xm:sqref>
        </x14:dataValidation>
        <x14:dataValidation type="list" errorStyle="warning" allowBlank="1" showErrorMessage="1">
          <x14:formula1>
            <xm:f>'Value Sets'!B20:B27</xm:f>
          </x14:formula1>
          <xm:sqref>C19</xm:sqref>
        </x14:dataValidation>
        <x14:dataValidation type="list" errorStyle="warning" allowBlank="1" showErrorMessage="1">
          <x14:formula1>
            <xm:f>'Value Sets'!B20:B27</xm:f>
          </x14:formula1>
          <xm:sqref>D19</xm:sqref>
        </x14:dataValidation>
        <x14:dataValidation type="list" errorStyle="warning" allowBlank="1" showErrorMessage="1">
          <x14:formula1>
            <xm:f>'Value Sets'!B20:B27</xm:f>
          </x14:formula1>
          <xm:sqref>E19</xm:sqref>
        </x14:dataValidation>
        <x14:dataValidation type="list" errorStyle="warning" allowBlank="1" showErrorMessage="1">
          <x14:formula1>
            <xm:f>'Value Sets'!B20:B27</xm:f>
          </x14:formula1>
          <xm:sqref>F19</xm:sqref>
        </x14:dataValidation>
        <x14:dataValidation type="list" errorStyle="warning" allowBlank="1" showErrorMessage="1">
          <x14:formula1>
            <xm:f>'Value Sets'!B20:B27</xm:f>
          </x14:formula1>
          <xm:sqref>G19</xm:sqref>
        </x14:dataValidation>
        <x14:dataValidation type="list" errorStyle="warning" allowBlank="1" showErrorMessage="1">
          <x14:formula1>
            <xm:f>'Value Sets'!B20:B27</xm:f>
          </x14:formula1>
          <xm:sqref>C20</xm:sqref>
        </x14:dataValidation>
        <x14:dataValidation type="list" errorStyle="warning" allowBlank="1" showErrorMessage="1">
          <x14:formula1>
            <xm:f>'Value Sets'!B20:B27</xm:f>
          </x14:formula1>
          <xm:sqref>D20</xm:sqref>
        </x14:dataValidation>
        <x14:dataValidation type="list" errorStyle="warning" allowBlank="1" showErrorMessage="1">
          <x14:formula1>
            <xm:f>'Value Sets'!B20:B27</xm:f>
          </x14:formula1>
          <xm:sqref>E20</xm:sqref>
        </x14:dataValidation>
        <x14:dataValidation type="list" errorStyle="warning" allowBlank="1" showErrorMessage="1">
          <x14:formula1>
            <xm:f>'Value Sets'!B20:B27</xm:f>
          </x14:formula1>
          <xm:sqref>F20</xm:sqref>
        </x14:dataValidation>
        <x14:dataValidation type="list" errorStyle="warning" allowBlank="1" showErrorMessage="1">
          <x14:formula1>
            <xm:f>'Value Sets'!B20:B27</xm:f>
          </x14:formula1>
          <xm:sqref>G20</xm:sqref>
        </x14:dataValidation>
        <x14:dataValidation type="list" errorStyle="warning" allowBlank="1" showErrorMessage="1">
          <x14:formula1>
            <xm:f>'Value Sets'!B20:B27</xm:f>
          </x14:formula1>
          <xm:sqref>C21</xm:sqref>
        </x14:dataValidation>
        <x14:dataValidation type="list" errorStyle="warning" allowBlank="1" showErrorMessage="1">
          <x14:formula1>
            <xm:f>'Value Sets'!B20:B27</xm:f>
          </x14:formula1>
          <xm:sqref>D21</xm:sqref>
        </x14:dataValidation>
        <x14:dataValidation type="list" errorStyle="warning" allowBlank="1" showErrorMessage="1">
          <x14:formula1>
            <xm:f>'Value Sets'!B20:B27</xm:f>
          </x14:formula1>
          <xm:sqref>E21</xm:sqref>
        </x14:dataValidation>
        <x14:dataValidation type="list" errorStyle="warning" allowBlank="1" showErrorMessage="1">
          <x14:formula1>
            <xm:f>'Value Sets'!B20:B27</xm:f>
          </x14:formula1>
          <xm:sqref>F21</xm:sqref>
        </x14:dataValidation>
        <x14:dataValidation type="list" errorStyle="warning" allowBlank="1" showErrorMessage="1">
          <x14:formula1>
            <xm:f>'Value Sets'!B20:B27</xm:f>
          </x14:formula1>
          <xm:sqref>G21</xm:sqref>
        </x14:dataValidation>
        <x14:dataValidation type="list" errorStyle="warning" allowBlank="1" showErrorMessage="1">
          <x14:formula1>
            <xm:f>'Value Sets'!B20:B27</xm:f>
          </x14:formula1>
          <xm:sqref>C22:C23</xm:sqref>
        </x14:dataValidation>
        <x14:dataValidation type="list" errorStyle="warning" allowBlank="1" showErrorMessage="1">
          <x14:formula1>
            <xm:f>'Value Sets'!B20:B27</xm:f>
          </x14:formula1>
          <xm:sqref>D22:D23</xm:sqref>
        </x14:dataValidation>
        <x14:dataValidation type="list" errorStyle="warning" allowBlank="1" showErrorMessage="1">
          <x14:formula1>
            <xm:f>'Value Sets'!B20:B27</xm:f>
          </x14:formula1>
          <xm:sqref>E22:E23</xm:sqref>
        </x14:dataValidation>
        <x14:dataValidation type="list" errorStyle="warning" allowBlank="1" showErrorMessage="1">
          <x14:formula1>
            <xm:f>'Value Sets'!B20:B27</xm:f>
          </x14:formula1>
          <xm:sqref>F22:F23</xm:sqref>
        </x14:dataValidation>
        <x14:dataValidation type="list" errorStyle="warning" allowBlank="1" showErrorMessage="1">
          <x14:formula1>
            <xm:f>'Value Sets'!B20:B27</xm:f>
          </x14:formula1>
          <xm:sqref>G22:G23</xm:sqref>
        </x14:dataValidation>
      </x14:dataValidations>
    </ex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0"/>
  <sheetViews>
    <sheetView topLeftCell="A7" workbookViewId="0">
      <selection activeCell="C18" sqref="C18"/>
    </sheetView>
  </sheetViews>
  <sheetFormatPr baseColWidth="10" defaultColWidth="8" defaultRowHeight="12.75" customHeight="1" x14ac:dyDescent="0"/>
  <cols>
    <col min="1" max="1" width="4.6640625" customWidth="1"/>
    <col min="2" max="2" width="15.5" customWidth="1"/>
    <col min="3" max="9" width="16.6640625" customWidth="1"/>
  </cols>
  <sheetData>
    <row r="1" spans="1:9" ht="12">
      <c r="A1" s="108"/>
      <c r="B1" s="275" t="s">
        <v>304</v>
      </c>
      <c r="C1" s="276"/>
      <c r="D1" s="276"/>
      <c r="E1" s="108"/>
      <c r="F1" s="108"/>
      <c r="G1" s="108"/>
      <c r="H1" s="108"/>
      <c r="I1" s="108"/>
    </row>
    <row r="2" spans="1:9" ht="12">
      <c r="A2" s="108"/>
      <c r="B2" s="108"/>
      <c r="C2" s="108"/>
      <c r="D2" s="108"/>
      <c r="E2" s="107"/>
      <c r="F2" s="108"/>
      <c r="G2" s="108"/>
      <c r="H2" s="108"/>
      <c r="I2" s="108"/>
    </row>
    <row r="3" spans="1:9" ht="12">
      <c r="A3" s="108"/>
      <c r="B3" s="108" t="s">
        <v>305</v>
      </c>
      <c r="C3" s="108"/>
      <c r="D3" s="108"/>
      <c r="E3" s="108"/>
      <c r="F3" s="108"/>
      <c r="G3" s="108"/>
      <c r="H3" s="108"/>
      <c r="I3" s="108"/>
    </row>
    <row r="4" spans="1:9" ht="12">
      <c r="A4" s="108"/>
      <c r="B4" s="276" t="s">
        <v>306</v>
      </c>
      <c r="C4" s="276"/>
      <c r="D4" s="276"/>
      <c r="E4" s="276"/>
      <c r="F4" s="276"/>
      <c r="G4" s="276"/>
      <c r="H4" s="108"/>
      <c r="I4" s="108"/>
    </row>
    <row r="5" spans="1:9" ht="12">
      <c r="A5" s="108"/>
      <c r="B5" s="285" t="s">
        <v>307</v>
      </c>
      <c r="C5" s="276"/>
      <c r="D5" s="276"/>
      <c r="E5" s="276"/>
      <c r="F5" s="276"/>
      <c r="G5" s="276"/>
      <c r="H5" s="108"/>
      <c r="I5" s="108"/>
    </row>
    <row r="6" spans="1:9" ht="12">
      <c r="A6" s="108"/>
      <c r="B6" s="108"/>
      <c r="C6" s="108"/>
      <c r="D6" s="108"/>
      <c r="E6" s="108"/>
      <c r="F6" s="108"/>
      <c r="G6" s="108"/>
      <c r="H6" s="108"/>
      <c r="I6" s="108"/>
    </row>
    <row r="7" spans="1:9" ht="12">
      <c r="A7" s="108"/>
      <c r="B7" s="108" t="s">
        <v>308</v>
      </c>
      <c r="C7" s="276" t="s">
        <v>309</v>
      </c>
      <c r="D7" s="276"/>
      <c r="E7" s="276"/>
      <c r="F7" s="276"/>
      <c r="G7" s="276"/>
      <c r="H7" s="108"/>
      <c r="I7" s="108"/>
    </row>
    <row r="8" spans="1:9" ht="12">
      <c r="A8" s="108"/>
      <c r="B8" s="108" t="s">
        <v>310</v>
      </c>
      <c r="C8" s="276" t="s">
        <v>311</v>
      </c>
      <c r="D8" s="276"/>
      <c r="E8" s="276"/>
      <c r="F8" s="276"/>
      <c r="G8" s="276"/>
      <c r="H8" s="108"/>
      <c r="I8" s="108"/>
    </row>
    <row r="9" spans="1:9" ht="25.5" customHeight="1">
      <c r="A9" s="108"/>
      <c r="B9" s="116" t="s">
        <v>312</v>
      </c>
      <c r="C9" s="276" t="s">
        <v>313</v>
      </c>
      <c r="D9" s="276"/>
      <c r="E9" s="276"/>
      <c r="F9" s="276"/>
      <c r="G9" s="276"/>
      <c r="H9" s="108"/>
      <c r="I9" s="108"/>
    </row>
    <row r="10" spans="1:9" ht="12">
      <c r="A10" s="108"/>
      <c r="B10" s="108"/>
      <c r="C10" s="108"/>
      <c r="D10" s="108"/>
      <c r="E10" s="108"/>
      <c r="F10" s="108"/>
      <c r="G10" s="108"/>
      <c r="H10" s="108"/>
      <c r="I10" s="108"/>
    </row>
    <row r="11" spans="1:9" ht="13.5" customHeight="1" thickBot="1">
      <c r="A11" s="108"/>
      <c r="B11" s="122"/>
      <c r="C11" s="27"/>
      <c r="D11" s="27"/>
      <c r="E11" s="27"/>
      <c r="F11" s="27"/>
      <c r="G11" s="27"/>
      <c r="H11" s="27"/>
      <c r="I11" s="27"/>
    </row>
    <row r="12" spans="1:9" ht="13.5" customHeight="1" thickBot="1">
      <c r="A12" s="128"/>
      <c r="B12" s="286" t="s">
        <v>314</v>
      </c>
      <c r="C12" s="287"/>
      <c r="D12" s="287"/>
      <c r="E12" s="287"/>
      <c r="F12" s="287"/>
      <c r="G12" s="287"/>
      <c r="H12" s="287"/>
      <c r="I12" s="288"/>
    </row>
    <row r="13" spans="1:9" ht="26.25" customHeight="1" thickBot="1">
      <c r="A13" s="128"/>
      <c r="B13" s="76"/>
      <c r="C13" s="47" t="s">
        <v>63</v>
      </c>
      <c r="D13" s="80" t="s">
        <v>64</v>
      </c>
      <c r="E13" s="80" t="s">
        <v>65</v>
      </c>
      <c r="F13" s="80" t="s">
        <v>66</v>
      </c>
      <c r="G13" s="80" t="s">
        <v>67</v>
      </c>
      <c r="H13" s="80" t="s">
        <v>69</v>
      </c>
      <c r="I13" s="36" t="s">
        <v>70</v>
      </c>
    </row>
    <row r="14" spans="1:9" ht="25.5" customHeight="1">
      <c r="A14" s="128"/>
      <c r="B14" s="73" t="s">
        <v>308</v>
      </c>
      <c r="C14" s="246" t="s">
        <v>435</v>
      </c>
      <c r="D14" s="98" t="s">
        <v>315</v>
      </c>
      <c r="E14" s="98"/>
      <c r="F14" s="98" t="s">
        <v>316</v>
      </c>
      <c r="G14" s="98"/>
      <c r="H14" s="98"/>
      <c r="I14" s="55" t="s">
        <v>317</v>
      </c>
    </row>
    <row r="15" spans="1:9" ht="12">
      <c r="A15" s="128"/>
      <c r="B15" s="111" t="s">
        <v>310</v>
      </c>
      <c r="C15" s="249" t="s">
        <v>327</v>
      </c>
      <c r="D15" s="53" t="s">
        <v>318</v>
      </c>
      <c r="E15" s="53"/>
      <c r="F15" s="53" t="s">
        <v>319</v>
      </c>
      <c r="G15" s="53"/>
      <c r="H15" s="53"/>
      <c r="I15" s="6" t="s">
        <v>319</v>
      </c>
    </row>
    <row r="16" spans="1:9" ht="26.25" customHeight="1" thickBot="1">
      <c r="A16" s="128"/>
      <c r="B16" s="71" t="s">
        <v>312</v>
      </c>
      <c r="C16" s="250" t="s">
        <v>320</v>
      </c>
      <c r="D16" s="64" t="s">
        <v>320</v>
      </c>
      <c r="E16" s="64"/>
      <c r="F16" s="64" t="s">
        <v>320</v>
      </c>
      <c r="G16" s="64"/>
      <c r="H16" s="64"/>
      <c r="I16" s="42" t="s">
        <v>321</v>
      </c>
    </row>
    <row r="17" spans="1:9" ht="12">
      <c r="A17" s="108"/>
      <c r="B17" s="120"/>
      <c r="C17" s="120"/>
      <c r="D17" s="120"/>
      <c r="E17" s="120"/>
      <c r="F17" s="120"/>
      <c r="G17" s="120"/>
      <c r="H17" s="120"/>
      <c r="I17" s="120"/>
    </row>
    <row r="18" spans="1:9" ht="12">
      <c r="A18" s="108"/>
      <c r="B18" s="108"/>
      <c r="C18" s="108"/>
      <c r="D18" s="107"/>
      <c r="E18" s="108"/>
      <c r="F18" s="108"/>
      <c r="G18" s="108"/>
      <c r="H18" s="108"/>
      <c r="I18" s="108"/>
    </row>
    <row r="19" spans="1:9" ht="12">
      <c r="A19" s="108"/>
      <c r="B19" s="108"/>
      <c r="C19" s="108"/>
      <c r="D19" s="108"/>
      <c r="E19" s="108"/>
      <c r="F19" s="108"/>
      <c r="G19" s="108"/>
      <c r="H19" s="108"/>
      <c r="I19" s="108"/>
    </row>
    <row r="20" spans="1:9" ht="12">
      <c r="A20" s="108"/>
      <c r="B20" s="108"/>
      <c r="C20" s="108"/>
      <c r="D20" s="108"/>
      <c r="E20" s="108"/>
      <c r="F20" s="108"/>
      <c r="G20" s="108"/>
      <c r="H20" s="108"/>
      <c r="I20" s="108"/>
    </row>
  </sheetData>
  <mergeCells count="7">
    <mergeCell ref="C9:G9"/>
    <mergeCell ref="B12:I12"/>
    <mergeCell ref="B1:D1"/>
    <mergeCell ref="B4:G4"/>
    <mergeCell ref="B5:G5"/>
    <mergeCell ref="C7:G7"/>
    <mergeCell ref="C8:G8"/>
  </mergeCells>
  <pageMargins left="0.7" right="0.7" top="0.75" bottom="0.75" header="0.3" footer="0.3"/>
  <pageSetup orientation="portrait" verticalDpi="0"/>
  <extLst>
    <ext xmlns:x14="http://schemas.microsoft.com/office/spreadsheetml/2009/9/main" uri="{CCE6A557-97BC-4b89-ADB6-D9C93CAAB3DF}">
      <x14:dataValidations xmlns:xm="http://schemas.microsoft.com/office/excel/2006/main" count="14">
        <x14:dataValidation type="list" allowBlank="1" showInputMessage="1" showErrorMessage="1" prompt=": ">
          <x14:formula1>
            <xm:f>'Value Sets'!C47:C49</xm:f>
          </x14:formula1>
          <xm:sqref>H15</xm:sqref>
        </x14:dataValidation>
        <x14:dataValidation type="list" allowBlank="1" showInputMessage="1" showErrorMessage="1" prompt=": ">
          <x14:formula1>
            <xm:f>'Value Sets'!C47:C49</xm:f>
          </x14:formula1>
          <xm:sqref>I15</xm:sqref>
        </x14:dataValidation>
        <x14:dataValidation type="list" allowBlank="1" showInputMessage="1" showErrorMessage="1" prompt=": ">
          <x14:formula1>
            <xm:f>'Value Sets'!C54:C55</xm:f>
          </x14:formula1>
          <xm:sqref>H16</xm:sqref>
        </x14:dataValidation>
        <x14:dataValidation type="list" allowBlank="1" showInputMessage="1" showErrorMessage="1" prompt=": ">
          <x14:formula1>
            <xm:f>'Value Sets'!C54:C55</xm:f>
          </x14:formula1>
          <xm:sqref>I16</xm:sqref>
        </x14:dataValidation>
        <x14:dataValidation type="list" allowBlank="1" showInputMessage="1" showErrorMessage="1" prompt=": ">
          <x14:formula1>
            <xm:f>'Value Sets'!C47:C49</xm:f>
          </x14:formula1>
          <xm:sqref>C15</xm:sqref>
        </x14:dataValidation>
        <x14:dataValidation type="list" allowBlank="1" showInputMessage="1" showErrorMessage="1" prompt=": ">
          <x14:formula1>
            <xm:f>'Value Sets'!C47:C49</xm:f>
          </x14:formula1>
          <xm:sqref>D15</xm:sqref>
        </x14:dataValidation>
        <x14:dataValidation type="list" allowBlank="1" showInputMessage="1" showErrorMessage="1" prompt=": ">
          <x14:formula1>
            <xm:f>'Value Sets'!C47:C49</xm:f>
          </x14:formula1>
          <xm:sqref>E15</xm:sqref>
        </x14:dataValidation>
        <x14:dataValidation type="list" allowBlank="1" showInputMessage="1" showErrorMessage="1" prompt=": ">
          <x14:formula1>
            <xm:f>'Value Sets'!C47:C49</xm:f>
          </x14:formula1>
          <xm:sqref>F15</xm:sqref>
        </x14:dataValidation>
        <x14:dataValidation type="list" allowBlank="1" showInputMessage="1" showErrorMessage="1" prompt=": ">
          <x14:formula1>
            <xm:f>'Value Sets'!C47:C49</xm:f>
          </x14:formula1>
          <xm:sqref>G15</xm:sqref>
        </x14:dataValidation>
        <x14:dataValidation type="list" allowBlank="1" showInputMessage="1" showErrorMessage="1" prompt=": ">
          <x14:formula1>
            <xm:f>'Value Sets'!C54:C55</xm:f>
          </x14:formula1>
          <xm:sqref>C16</xm:sqref>
        </x14:dataValidation>
        <x14:dataValidation type="list" allowBlank="1" showInputMessage="1" showErrorMessage="1" prompt=": ">
          <x14:formula1>
            <xm:f>'Value Sets'!C54:C55</xm:f>
          </x14:formula1>
          <xm:sqref>D16</xm:sqref>
        </x14:dataValidation>
        <x14:dataValidation type="list" allowBlank="1" showInputMessage="1" showErrorMessage="1" prompt=": ">
          <x14:formula1>
            <xm:f>'Value Sets'!C54:C55</xm:f>
          </x14:formula1>
          <xm:sqref>E16</xm:sqref>
        </x14:dataValidation>
        <x14:dataValidation type="list" allowBlank="1" showInputMessage="1" showErrorMessage="1" prompt=": ">
          <x14:formula1>
            <xm:f>'Value Sets'!C54:C55</xm:f>
          </x14:formula1>
          <xm:sqref>F16</xm:sqref>
        </x14:dataValidation>
        <x14:dataValidation type="list" allowBlank="1" showInputMessage="1" showErrorMessage="1" prompt=": ">
          <x14:formula1>
            <xm:f>'Value Sets'!C54:C55</xm:f>
          </x14:formula1>
          <xm:sqref>G16</xm:sqref>
        </x14:dataValidation>
      </x14:dataValidations>
    </ex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0"/>
  <sheetViews>
    <sheetView topLeftCell="A7" workbookViewId="0">
      <selection activeCell="C11" sqref="C11"/>
    </sheetView>
  </sheetViews>
  <sheetFormatPr baseColWidth="10" defaultColWidth="8" defaultRowHeight="12.75" customHeight="1" x14ac:dyDescent="0"/>
  <cols>
    <col min="1" max="1" width="4.6640625" customWidth="1"/>
    <col min="2" max="2" width="15.5" customWidth="1"/>
    <col min="3" max="9" width="16.6640625" customWidth="1"/>
  </cols>
  <sheetData>
    <row r="1" spans="1:12" ht="12">
      <c r="A1" s="108"/>
      <c r="B1" s="275" t="s">
        <v>304</v>
      </c>
      <c r="C1" s="276"/>
      <c r="D1" s="108"/>
      <c r="E1" s="108"/>
      <c r="F1" s="108"/>
      <c r="G1" s="108"/>
      <c r="H1" s="108"/>
      <c r="I1" s="108"/>
      <c r="J1" s="108"/>
      <c r="K1" s="108"/>
      <c r="L1" s="108"/>
    </row>
    <row r="2" spans="1:12" ht="12">
      <c r="A2" s="108"/>
      <c r="B2" s="108"/>
      <c r="C2" s="108"/>
      <c r="D2" s="107"/>
      <c r="E2" s="108"/>
      <c r="F2" s="108"/>
      <c r="G2" s="108"/>
      <c r="H2" s="108"/>
      <c r="I2" s="108"/>
      <c r="J2" s="108"/>
      <c r="K2" s="108"/>
      <c r="L2" s="108"/>
    </row>
    <row r="3" spans="1:12" ht="12">
      <c r="A3" s="108"/>
      <c r="B3" s="276" t="s">
        <v>322</v>
      </c>
      <c r="C3" s="276"/>
      <c r="D3" s="108"/>
      <c r="E3" s="108"/>
      <c r="F3" s="108"/>
      <c r="G3" s="108"/>
      <c r="H3" s="108"/>
      <c r="I3" s="108"/>
      <c r="J3" s="108"/>
      <c r="K3" s="108"/>
      <c r="L3" s="108"/>
    </row>
    <row r="4" spans="1:12" ht="12">
      <c r="A4" s="108"/>
      <c r="B4" s="276" t="s">
        <v>306</v>
      </c>
      <c r="C4" s="276"/>
      <c r="D4" s="276"/>
      <c r="E4" s="276"/>
      <c r="F4" s="276"/>
      <c r="G4" s="276"/>
      <c r="H4" s="108"/>
      <c r="I4" s="108"/>
      <c r="J4" s="108"/>
      <c r="K4" s="108"/>
      <c r="L4" s="108"/>
    </row>
    <row r="5" spans="1:12" ht="12">
      <c r="A5" s="108"/>
      <c r="B5" s="83"/>
      <c r="C5" s="108"/>
      <c r="D5" s="108"/>
      <c r="E5" s="108"/>
      <c r="F5" s="108"/>
      <c r="G5" s="108"/>
      <c r="H5" s="108"/>
      <c r="I5" s="108"/>
      <c r="J5" s="108"/>
      <c r="K5" s="108"/>
      <c r="L5" s="108"/>
    </row>
    <row r="6" spans="1:12" ht="12">
      <c r="A6" s="108"/>
      <c r="B6" s="285" t="s">
        <v>323</v>
      </c>
      <c r="C6" s="276"/>
      <c r="D6" s="276"/>
      <c r="E6" s="276"/>
      <c r="F6" s="276"/>
      <c r="G6" s="276"/>
      <c r="H6" s="108"/>
      <c r="I6" s="108"/>
      <c r="J6" s="108"/>
      <c r="K6" s="108"/>
      <c r="L6" s="108"/>
    </row>
    <row r="7" spans="1:12" ht="12">
      <c r="A7" s="108"/>
      <c r="B7" s="285" t="s">
        <v>324</v>
      </c>
      <c r="C7" s="276"/>
      <c r="D7" s="276"/>
      <c r="E7" s="276"/>
      <c r="F7" s="276"/>
      <c r="G7" s="276"/>
      <c r="H7" s="108"/>
      <c r="I7" s="108"/>
      <c r="J7" s="108"/>
      <c r="K7" s="108"/>
      <c r="L7" s="108"/>
    </row>
    <row r="8" spans="1:12" ht="13.5" customHeight="1">
      <c r="A8" s="108"/>
      <c r="B8" s="9"/>
      <c r="C8" s="27"/>
      <c r="D8" s="27"/>
      <c r="E8" s="27"/>
      <c r="F8" s="27"/>
      <c r="G8" s="27"/>
      <c r="H8" s="27"/>
      <c r="I8" s="27"/>
      <c r="J8" s="108"/>
      <c r="K8" s="108"/>
      <c r="L8" s="108"/>
    </row>
    <row r="9" spans="1:12" ht="13.5" customHeight="1">
      <c r="A9" s="128"/>
      <c r="B9" s="286" t="s">
        <v>325</v>
      </c>
      <c r="C9" s="287"/>
      <c r="D9" s="287"/>
      <c r="E9" s="287"/>
      <c r="F9" s="287"/>
      <c r="G9" s="287"/>
      <c r="H9" s="287"/>
      <c r="I9" s="288"/>
      <c r="J9" s="22"/>
      <c r="K9" s="108"/>
      <c r="L9" s="108"/>
    </row>
    <row r="10" spans="1:12" ht="26.25" customHeight="1">
      <c r="A10" s="128"/>
      <c r="B10" s="76" t="s">
        <v>326</v>
      </c>
      <c r="C10" s="47" t="s">
        <v>63</v>
      </c>
      <c r="D10" s="80" t="s">
        <v>64</v>
      </c>
      <c r="E10" s="80" t="s">
        <v>65</v>
      </c>
      <c r="F10" s="80" t="s">
        <v>66</v>
      </c>
      <c r="G10" s="80" t="s">
        <v>67</v>
      </c>
      <c r="H10" s="80" t="s">
        <v>69</v>
      </c>
      <c r="I10" s="36" t="s">
        <v>70</v>
      </c>
      <c r="J10" s="22"/>
      <c r="K10" s="108"/>
      <c r="L10" s="108"/>
    </row>
    <row r="11" spans="1:12" ht="15" customHeight="1">
      <c r="A11" s="128"/>
      <c r="B11" s="73" t="s">
        <v>149</v>
      </c>
      <c r="C11" s="247" t="s">
        <v>327</v>
      </c>
      <c r="D11" s="98" t="s">
        <v>319</v>
      </c>
      <c r="E11" s="98" t="s">
        <v>327</v>
      </c>
      <c r="F11" s="20" t="s">
        <v>327</v>
      </c>
      <c r="G11" s="98" t="s">
        <v>327</v>
      </c>
      <c r="H11" s="98"/>
      <c r="I11" s="55" t="s">
        <v>319</v>
      </c>
      <c r="J11" s="22"/>
      <c r="K11" s="108"/>
      <c r="L11" s="107"/>
    </row>
    <row r="12" spans="1:12" ht="15" customHeight="1">
      <c r="A12" s="128"/>
      <c r="B12" s="111" t="s">
        <v>130</v>
      </c>
      <c r="C12" s="248" t="s">
        <v>327</v>
      </c>
      <c r="D12" s="53" t="s">
        <v>327</v>
      </c>
      <c r="E12" s="53" t="s">
        <v>327</v>
      </c>
      <c r="F12" s="59" t="s">
        <v>327</v>
      </c>
      <c r="G12" s="53" t="s">
        <v>327</v>
      </c>
      <c r="H12" s="53"/>
      <c r="I12" s="6" t="s">
        <v>319</v>
      </c>
      <c r="J12" s="22"/>
      <c r="K12" s="108"/>
      <c r="L12" s="107"/>
    </row>
    <row r="13" spans="1:12" ht="15" customHeight="1">
      <c r="A13" s="128"/>
      <c r="B13" s="111" t="s">
        <v>132</v>
      </c>
      <c r="C13" s="248" t="s">
        <v>327</v>
      </c>
      <c r="D13" s="53" t="s">
        <v>319</v>
      </c>
      <c r="E13" s="53" t="s">
        <v>319</v>
      </c>
      <c r="F13" s="59" t="s">
        <v>327</v>
      </c>
      <c r="G13" s="53" t="s">
        <v>319</v>
      </c>
      <c r="H13" s="53"/>
      <c r="I13" s="6" t="s">
        <v>319</v>
      </c>
      <c r="J13" s="22"/>
      <c r="K13" s="108"/>
      <c r="L13" s="107"/>
    </row>
    <row r="14" spans="1:12" ht="15" customHeight="1">
      <c r="A14" s="128"/>
      <c r="B14" s="111" t="s">
        <v>151</v>
      </c>
      <c r="C14" s="248" t="s">
        <v>327</v>
      </c>
      <c r="D14" s="53" t="s">
        <v>319</v>
      </c>
      <c r="E14" s="53" t="s">
        <v>319</v>
      </c>
      <c r="F14" s="59" t="s">
        <v>327</v>
      </c>
      <c r="G14" s="53" t="s">
        <v>319</v>
      </c>
      <c r="H14" s="53"/>
      <c r="I14" s="6" t="s">
        <v>319</v>
      </c>
      <c r="J14" s="22"/>
      <c r="K14" s="108"/>
      <c r="L14" s="107"/>
    </row>
    <row r="15" spans="1:12" ht="15" customHeight="1">
      <c r="A15" s="128"/>
      <c r="B15" s="111" t="s">
        <v>142</v>
      </c>
      <c r="C15" s="248" t="s">
        <v>327</v>
      </c>
      <c r="D15" s="53" t="s">
        <v>327</v>
      </c>
      <c r="E15" s="53"/>
      <c r="F15" s="59" t="s">
        <v>327</v>
      </c>
      <c r="G15" s="53" t="s">
        <v>327</v>
      </c>
      <c r="H15" s="53"/>
      <c r="I15" s="6"/>
      <c r="J15" s="22"/>
      <c r="K15" s="108"/>
      <c r="L15" s="107"/>
    </row>
    <row r="16" spans="1:12" ht="12">
      <c r="A16" s="128"/>
      <c r="B16" s="81" t="s">
        <v>328</v>
      </c>
      <c r="C16" s="125"/>
      <c r="D16" s="13" t="s">
        <v>319</v>
      </c>
      <c r="E16" s="13"/>
      <c r="F16" s="13"/>
      <c r="G16" s="13"/>
      <c r="H16" s="13"/>
      <c r="I16" s="86"/>
      <c r="J16" s="22"/>
      <c r="K16" s="108"/>
      <c r="L16" s="107"/>
    </row>
    <row r="17" spans="1:12" ht="12">
      <c r="A17" s="128"/>
      <c r="B17" s="81" t="s">
        <v>329</v>
      </c>
      <c r="C17" s="125"/>
      <c r="D17" s="13" t="s">
        <v>319</v>
      </c>
      <c r="E17" s="13"/>
      <c r="F17" s="13"/>
      <c r="G17" s="13"/>
      <c r="H17" s="13"/>
      <c r="I17" s="86"/>
      <c r="J17" s="22"/>
      <c r="K17" s="108"/>
      <c r="L17" s="108"/>
    </row>
    <row r="18" spans="1:12" ht="13.5" customHeight="1">
      <c r="A18" s="128"/>
      <c r="B18" s="117" t="s">
        <v>330</v>
      </c>
      <c r="C18" s="121"/>
      <c r="D18" s="32" t="s">
        <v>319</v>
      </c>
      <c r="E18" s="32"/>
      <c r="F18" s="32"/>
      <c r="G18" s="32"/>
      <c r="H18" s="32"/>
      <c r="I18" s="50"/>
      <c r="J18" s="22"/>
      <c r="K18" s="108"/>
      <c r="L18" s="108"/>
    </row>
    <row r="19" spans="1:12" ht="12">
      <c r="A19" s="108"/>
      <c r="B19" s="120"/>
      <c r="C19" s="120"/>
      <c r="D19" s="120"/>
      <c r="E19" s="120"/>
      <c r="F19" s="120"/>
      <c r="G19" s="120"/>
      <c r="H19" s="120"/>
      <c r="I19" s="120"/>
      <c r="J19" s="108"/>
      <c r="K19" s="108"/>
      <c r="L19" s="108"/>
    </row>
    <row r="20" spans="1:12" ht="13.5" customHeight="1">
      <c r="A20" s="108"/>
      <c r="B20" s="9"/>
      <c r="C20" s="27"/>
      <c r="D20" s="27"/>
      <c r="E20" s="27"/>
      <c r="F20" s="27"/>
      <c r="G20" s="27"/>
      <c r="H20" s="27"/>
      <c r="I20" s="27"/>
      <c r="J20" s="108"/>
      <c r="K20" s="108"/>
      <c r="L20" s="108"/>
    </row>
    <row r="21" spans="1:12" ht="13.5" customHeight="1">
      <c r="A21" s="128"/>
      <c r="B21" s="286" t="s">
        <v>331</v>
      </c>
      <c r="C21" s="287"/>
      <c r="D21" s="287"/>
      <c r="E21" s="287"/>
      <c r="F21" s="287"/>
      <c r="G21" s="287"/>
      <c r="H21" s="287"/>
      <c r="I21" s="288"/>
      <c r="J21" s="22"/>
      <c r="K21" s="108"/>
      <c r="L21" s="108"/>
    </row>
    <row r="22" spans="1:12" ht="26.25" customHeight="1">
      <c r="A22" s="128"/>
      <c r="B22" s="76" t="s">
        <v>326</v>
      </c>
      <c r="C22" s="47" t="s">
        <v>63</v>
      </c>
      <c r="D22" s="80" t="s">
        <v>64</v>
      </c>
      <c r="E22" s="80" t="s">
        <v>65</v>
      </c>
      <c r="F22" s="80" t="s">
        <v>66</v>
      </c>
      <c r="G22" s="80" t="s">
        <v>67</v>
      </c>
      <c r="H22" s="80" t="s">
        <v>69</v>
      </c>
      <c r="I22" s="36" t="s">
        <v>70</v>
      </c>
      <c r="J22" s="22"/>
      <c r="K22" s="108"/>
      <c r="L22" s="108"/>
    </row>
    <row r="23" spans="1:12" ht="15" customHeight="1" thickBot="1">
      <c r="A23" s="128"/>
      <c r="B23" s="73" t="s">
        <v>149</v>
      </c>
      <c r="C23" s="246" t="s">
        <v>318</v>
      </c>
      <c r="D23" s="98" t="s">
        <v>318</v>
      </c>
      <c r="E23" s="98" t="s">
        <v>318</v>
      </c>
      <c r="F23" s="20" t="s">
        <v>327</v>
      </c>
      <c r="G23" s="98" t="s">
        <v>332</v>
      </c>
      <c r="H23" s="98"/>
      <c r="I23" s="55" t="s">
        <v>319</v>
      </c>
      <c r="J23" s="22"/>
      <c r="K23" s="108"/>
      <c r="L23" s="108"/>
    </row>
    <row r="24" spans="1:12" ht="15" customHeight="1" thickBot="1">
      <c r="A24" s="128"/>
      <c r="B24" s="111" t="s">
        <v>130</v>
      </c>
      <c r="C24" s="246" t="s">
        <v>318</v>
      </c>
      <c r="D24" s="53" t="s">
        <v>318</v>
      </c>
      <c r="E24" s="53" t="s">
        <v>318</v>
      </c>
      <c r="F24" s="59" t="s">
        <v>327</v>
      </c>
      <c r="G24" s="53" t="s">
        <v>332</v>
      </c>
      <c r="H24" s="53"/>
      <c r="I24" s="6" t="s">
        <v>319</v>
      </c>
      <c r="J24" s="22"/>
      <c r="K24" s="108"/>
      <c r="L24" s="108"/>
    </row>
    <row r="25" spans="1:12" ht="15" customHeight="1" thickBot="1">
      <c r="A25" s="128"/>
      <c r="B25" s="111" t="s">
        <v>132</v>
      </c>
      <c r="C25" s="246" t="s">
        <v>318</v>
      </c>
      <c r="D25" s="53" t="s">
        <v>318</v>
      </c>
      <c r="E25" s="53" t="s">
        <v>319</v>
      </c>
      <c r="F25" s="59" t="s">
        <v>327</v>
      </c>
      <c r="G25" s="53" t="s">
        <v>332</v>
      </c>
      <c r="H25" s="53"/>
      <c r="I25" s="6" t="s">
        <v>319</v>
      </c>
      <c r="J25" s="22"/>
      <c r="K25" s="108"/>
      <c r="L25" s="108"/>
    </row>
    <row r="26" spans="1:12" ht="15" customHeight="1" thickBot="1">
      <c r="A26" s="128"/>
      <c r="B26" s="111" t="s">
        <v>151</v>
      </c>
      <c r="C26" s="246" t="s">
        <v>318</v>
      </c>
      <c r="D26" s="53" t="s">
        <v>318</v>
      </c>
      <c r="E26" s="53" t="s">
        <v>319</v>
      </c>
      <c r="F26" s="59" t="s">
        <v>327</v>
      </c>
      <c r="G26" s="53" t="s">
        <v>332</v>
      </c>
      <c r="H26" s="53"/>
      <c r="I26" s="6" t="s">
        <v>319</v>
      </c>
      <c r="J26" s="22"/>
      <c r="K26" s="108"/>
      <c r="L26" s="108"/>
    </row>
    <row r="27" spans="1:12" ht="15" customHeight="1">
      <c r="A27" s="128"/>
      <c r="B27" s="111" t="s">
        <v>142</v>
      </c>
      <c r="C27" s="246" t="s">
        <v>318</v>
      </c>
      <c r="D27" s="53" t="s">
        <v>332</v>
      </c>
      <c r="E27" s="53"/>
      <c r="F27" s="59" t="s">
        <v>327</v>
      </c>
      <c r="G27" s="53" t="s">
        <v>332</v>
      </c>
      <c r="H27" s="53"/>
      <c r="I27" s="6"/>
      <c r="J27" s="22"/>
      <c r="K27" s="108"/>
      <c r="L27" s="108"/>
    </row>
    <row r="28" spans="1:12" ht="12">
      <c r="A28" s="128"/>
      <c r="B28" s="81" t="s">
        <v>328</v>
      </c>
      <c r="C28" s="125"/>
      <c r="D28" s="13" t="s">
        <v>318</v>
      </c>
      <c r="E28" s="13"/>
      <c r="F28" s="13"/>
      <c r="G28" s="13"/>
      <c r="H28" s="13"/>
      <c r="I28" s="86"/>
      <c r="J28" s="22"/>
      <c r="K28" s="108"/>
      <c r="L28" s="108"/>
    </row>
    <row r="29" spans="1:12" ht="12">
      <c r="A29" s="128"/>
      <c r="B29" s="81" t="s">
        <v>329</v>
      </c>
      <c r="C29" s="125"/>
      <c r="D29" s="13" t="s">
        <v>318</v>
      </c>
      <c r="E29" s="13"/>
      <c r="F29" s="13"/>
      <c r="G29" s="13"/>
      <c r="H29" s="13"/>
      <c r="I29" s="86"/>
      <c r="J29" s="22"/>
      <c r="K29" s="108"/>
      <c r="L29" s="108"/>
    </row>
    <row r="30" spans="1:12" ht="13.5" customHeight="1">
      <c r="A30" s="128"/>
      <c r="B30" s="117" t="s">
        <v>330</v>
      </c>
      <c r="C30" s="121"/>
      <c r="D30" s="32" t="s">
        <v>318</v>
      </c>
      <c r="E30" s="32"/>
      <c r="F30" s="32"/>
      <c r="G30" s="32"/>
      <c r="H30" s="32"/>
      <c r="I30" s="50"/>
      <c r="J30" s="22"/>
      <c r="K30" s="108"/>
      <c r="L30" s="108"/>
    </row>
  </sheetData>
  <mergeCells count="7">
    <mergeCell ref="B9:I9"/>
    <mergeCell ref="B21:I21"/>
    <mergeCell ref="B1:C1"/>
    <mergeCell ref="B3:C3"/>
    <mergeCell ref="B4:G4"/>
    <mergeCell ref="B6:G6"/>
    <mergeCell ref="B7:G7"/>
  </mergeCells>
  <pageMargins left="0.7" right="0.7" top="0.75" bottom="0.75" header="0.3" footer="0.3"/>
  <extLst>
    <ext xmlns:x14="http://schemas.microsoft.com/office/spreadsheetml/2009/9/main" uri="{CCE6A557-97BC-4b89-ADB6-D9C93CAAB3DF}">
      <x14:dataValidations xmlns:xm="http://schemas.microsoft.com/office/excel/2006/main" count="112">
        <x14:dataValidation type="list" allowBlank="1" showInputMessage="1" showErrorMessage="1" prompt=": ">
          <x14:formula1>
            <xm:f>'Value Sets'!C60:C61</xm:f>
          </x14:formula1>
          <xm:sqref>H11</xm:sqref>
        </x14:dataValidation>
        <x14:dataValidation type="list" allowBlank="1" showInputMessage="1" showErrorMessage="1" prompt=": ">
          <x14:formula1>
            <xm:f>'Value Sets'!C60:C61</xm:f>
          </x14:formula1>
          <xm:sqref>I11</xm:sqref>
        </x14:dataValidation>
        <x14:dataValidation type="list" allowBlank="1" showInputMessage="1" showErrorMessage="1" prompt=": ">
          <x14:formula1>
            <xm:f>'Value Sets'!C60:C61</xm:f>
          </x14:formula1>
          <xm:sqref>H12</xm:sqref>
        </x14:dataValidation>
        <x14:dataValidation type="list" allowBlank="1" showInputMessage="1" showErrorMessage="1" prompt=": ">
          <x14:formula1>
            <xm:f>'Value Sets'!C60:C61</xm:f>
          </x14:formula1>
          <xm:sqref>I12</xm:sqref>
        </x14:dataValidation>
        <x14:dataValidation type="list" allowBlank="1" showInputMessage="1" showErrorMessage="1" prompt=": ">
          <x14:formula1>
            <xm:f>'Value Sets'!C60:C61</xm:f>
          </x14:formula1>
          <xm:sqref>H13</xm:sqref>
        </x14:dataValidation>
        <x14:dataValidation type="list" allowBlank="1" showInputMessage="1" showErrorMessage="1" prompt=": ">
          <x14:formula1>
            <xm:f>'Value Sets'!C60:C61</xm:f>
          </x14:formula1>
          <xm:sqref>I13</xm:sqref>
        </x14:dataValidation>
        <x14:dataValidation type="list" allowBlank="1" showInputMessage="1" showErrorMessage="1" prompt=": ">
          <x14:formula1>
            <xm:f>'Value Sets'!C60:C61</xm:f>
          </x14:formula1>
          <xm:sqref>H14</xm:sqref>
        </x14:dataValidation>
        <x14:dataValidation type="list" allowBlank="1" showInputMessage="1" showErrorMessage="1" prompt=": ">
          <x14:formula1>
            <xm:f>'Value Sets'!C60:C61</xm:f>
          </x14:formula1>
          <xm:sqref>I14</xm:sqref>
        </x14:dataValidation>
        <x14:dataValidation type="list" allowBlank="1" showInputMessage="1" showErrorMessage="1" prompt=": ">
          <x14:formula1>
            <xm:f>'Value Sets'!C60:C61</xm:f>
          </x14:formula1>
          <xm:sqref>H15</xm:sqref>
        </x14:dataValidation>
        <x14:dataValidation type="list" allowBlank="1" showInputMessage="1" showErrorMessage="1" prompt=": ">
          <x14:formula1>
            <xm:f>'Value Sets'!C60:C61</xm:f>
          </x14:formula1>
          <xm:sqref>I15</xm:sqref>
        </x14:dataValidation>
        <x14:dataValidation type="list" allowBlank="1" showInputMessage="1" showErrorMessage="1" prompt=": ">
          <x14:formula1>
            <xm:f>'Value Sets'!C60:C61</xm:f>
          </x14:formula1>
          <xm:sqref>H16</xm:sqref>
        </x14:dataValidation>
        <x14:dataValidation type="list" allowBlank="1" showInputMessage="1" showErrorMessage="1" prompt=": ">
          <x14:formula1>
            <xm:f>'Value Sets'!C60:C61</xm:f>
          </x14:formula1>
          <xm:sqref>I16</xm:sqref>
        </x14:dataValidation>
        <x14:dataValidation type="list" allowBlank="1" showInputMessage="1" showErrorMessage="1" prompt=": ">
          <x14:formula1>
            <xm:f>'Value Sets'!C60:C61</xm:f>
          </x14:formula1>
          <xm:sqref>H17</xm:sqref>
        </x14:dataValidation>
        <x14:dataValidation type="list" allowBlank="1" showInputMessage="1" showErrorMessage="1" prompt=": ">
          <x14:formula1>
            <xm:f>'Value Sets'!C60:C61</xm:f>
          </x14:formula1>
          <xm:sqref>I17</xm:sqref>
        </x14:dataValidation>
        <x14:dataValidation type="list" allowBlank="1" showInputMessage="1" showErrorMessage="1" prompt=": ">
          <x14:formula1>
            <xm:f>'Value Sets'!C60:C61</xm:f>
          </x14:formula1>
          <xm:sqref>H18</xm:sqref>
        </x14:dataValidation>
        <x14:dataValidation type="list" allowBlank="1" showInputMessage="1" showErrorMessage="1" prompt=": ">
          <x14:formula1>
            <xm:f>'Value Sets'!C60:C61</xm:f>
          </x14:formula1>
          <xm:sqref>I18</xm:sqref>
        </x14:dataValidation>
        <x14:dataValidation type="list" allowBlank="1" showInputMessage="1" showErrorMessage="1" prompt=": ">
          <x14:formula1>
            <xm:f>'Value Sets'!C66:C69</xm:f>
          </x14:formula1>
          <xm:sqref>H23</xm:sqref>
        </x14:dataValidation>
        <x14:dataValidation type="list" allowBlank="1" showInputMessage="1" showErrorMessage="1" prompt=": ">
          <x14:formula1>
            <xm:f>'Value Sets'!C66:C69</xm:f>
          </x14:formula1>
          <xm:sqref>I23</xm:sqref>
        </x14:dataValidation>
        <x14:dataValidation type="list" allowBlank="1" showInputMessage="1" showErrorMessage="1" prompt=": ">
          <x14:formula1>
            <xm:f>'Value Sets'!C66:C69</xm:f>
          </x14:formula1>
          <xm:sqref>H24</xm:sqref>
        </x14:dataValidation>
        <x14:dataValidation type="list" allowBlank="1" showInputMessage="1" showErrorMessage="1" prompt=": ">
          <x14:formula1>
            <xm:f>'Value Sets'!C66:C69</xm:f>
          </x14:formula1>
          <xm:sqref>I24</xm:sqref>
        </x14:dataValidation>
        <x14:dataValidation type="list" allowBlank="1" showInputMessage="1" showErrorMessage="1" prompt=": ">
          <x14:formula1>
            <xm:f>'Value Sets'!C66:C69</xm:f>
          </x14:formula1>
          <xm:sqref>H25</xm:sqref>
        </x14:dataValidation>
        <x14:dataValidation type="list" allowBlank="1" showInputMessage="1" showErrorMessage="1" prompt=": ">
          <x14:formula1>
            <xm:f>'Value Sets'!C66:C69</xm:f>
          </x14:formula1>
          <xm:sqref>I25</xm:sqref>
        </x14:dataValidation>
        <x14:dataValidation type="list" allowBlank="1" showInputMessage="1" showErrorMessage="1" prompt=": ">
          <x14:formula1>
            <xm:f>'Value Sets'!C66:C69</xm:f>
          </x14:formula1>
          <xm:sqref>H26</xm:sqref>
        </x14:dataValidation>
        <x14:dataValidation type="list" allowBlank="1" showInputMessage="1" showErrorMessage="1" prompt=": ">
          <x14:formula1>
            <xm:f>'Value Sets'!C66:C69</xm:f>
          </x14:formula1>
          <xm:sqref>I26</xm:sqref>
        </x14:dataValidation>
        <x14:dataValidation type="list" allowBlank="1" showInputMessage="1" showErrorMessage="1" prompt=": ">
          <x14:formula1>
            <xm:f>'Value Sets'!C66:C69</xm:f>
          </x14:formula1>
          <xm:sqref>H27</xm:sqref>
        </x14:dataValidation>
        <x14:dataValidation type="list" allowBlank="1" showInputMessage="1" showErrorMessage="1" prompt=": ">
          <x14:formula1>
            <xm:f>'Value Sets'!C66:C69</xm:f>
          </x14:formula1>
          <xm:sqref>I27</xm:sqref>
        </x14:dataValidation>
        <x14:dataValidation type="list" allowBlank="1" showInputMessage="1" showErrorMessage="1" prompt=": ">
          <x14:formula1>
            <xm:f>'Value Sets'!C66:C69</xm:f>
          </x14:formula1>
          <xm:sqref>H28</xm:sqref>
        </x14:dataValidation>
        <x14:dataValidation type="list" allowBlank="1" showInputMessage="1" showErrorMessage="1" prompt=": ">
          <x14:formula1>
            <xm:f>'Value Sets'!C66:C69</xm:f>
          </x14:formula1>
          <xm:sqref>I28</xm:sqref>
        </x14:dataValidation>
        <x14:dataValidation type="list" allowBlank="1" showInputMessage="1" showErrorMessage="1" prompt=": ">
          <x14:formula1>
            <xm:f>'Value Sets'!C66:C69</xm:f>
          </x14:formula1>
          <xm:sqref>H29</xm:sqref>
        </x14:dataValidation>
        <x14:dataValidation type="list" allowBlank="1" showInputMessage="1" showErrorMessage="1" prompt=": ">
          <x14:formula1>
            <xm:f>'Value Sets'!C66:C69</xm:f>
          </x14:formula1>
          <xm:sqref>I29</xm:sqref>
        </x14:dataValidation>
        <x14:dataValidation type="list" allowBlank="1" showInputMessage="1" showErrorMessage="1" prompt=": ">
          <x14:formula1>
            <xm:f>'Value Sets'!C66:C69</xm:f>
          </x14:formula1>
          <xm:sqref>H30</xm:sqref>
        </x14:dataValidation>
        <x14:dataValidation type="list" allowBlank="1" showInputMessage="1" showErrorMessage="1" prompt=": ">
          <x14:formula1>
            <xm:f>'Value Sets'!C66:C69</xm:f>
          </x14:formula1>
          <xm:sqref>I30</xm:sqref>
        </x14:dataValidation>
        <x14:dataValidation type="list" allowBlank="1" showInputMessage="1" showErrorMessage="1" prompt=": ">
          <x14:formula1>
            <xm:f>'Value Sets'!C60:C61</xm:f>
          </x14:formula1>
          <xm:sqref>C11</xm:sqref>
        </x14:dataValidation>
        <x14:dataValidation type="list" allowBlank="1" showInputMessage="1" showErrorMessage="1" prompt=": ">
          <x14:formula1>
            <xm:f>'Value Sets'!C60:C61</xm:f>
          </x14:formula1>
          <xm:sqref>D11</xm:sqref>
        </x14:dataValidation>
        <x14:dataValidation type="list" allowBlank="1" showInputMessage="1" showErrorMessage="1" prompt=": ">
          <x14:formula1>
            <xm:f>'Value Sets'!C60:C61</xm:f>
          </x14:formula1>
          <xm:sqref>E11</xm:sqref>
        </x14:dataValidation>
        <x14:dataValidation type="list" allowBlank="1" showInputMessage="1" showErrorMessage="1" prompt=": ">
          <x14:formula1>
            <xm:f>'Value Sets'!C60:C61</xm:f>
          </x14:formula1>
          <xm:sqref>F11</xm:sqref>
        </x14:dataValidation>
        <x14:dataValidation type="list" allowBlank="1" showInputMessage="1" showErrorMessage="1" prompt=": ">
          <x14:formula1>
            <xm:f>'Value Sets'!C60:C61</xm:f>
          </x14:formula1>
          <xm:sqref>G11</xm:sqref>
        </x14:dataValidation>
        <x14:dataValidation type="list" allowBlank="1" showInputMessage="1" showErrorMessage="1" prompt=": ">
          <x14:formula1>
            <xm:f>'Value Sets'!C60:C61</xm:f>
          </x14:formula1>
          <xm:sqref>C12</xm:sqref>
        </x14:dataValidation>
        <x14:dataValidation type="list" allowBlank="1" showInputMessage="1" showErrorMessage="1" prompt=": ">
          <x14:formula1>
            <xm:f>'Value Sets'!C60:C61</xm:f>
          </x14:formula1>
          <xm:sqref>D12</xm:sqref>
        </x14:dataValidation>
        <x14:dataValidation type="list" allowBlank="1" showInputMessage="1" showErrorMessage="1" prompt=": ">
          <x14:formula1>
            <xm:f>'Value Sets'!C60:C61</xm:f>
          </x14:formula1>
          <xm:sqref>E12</xm:sqref>
        </x14:dataValidation>
        <x14:dataValidation type="list" allowBlank="1" showInputMessage="1" showErrorMessage="1" prompt=": ">
          <x14:formula1>
            <xm:f>'Value Sets'!C60:C61</xm:f>
          </x14:formula1>
          <xm:sqref>F12</xm:sqref>
        </x14:dataValidation>
        <x14:dataValidation type="list" allowBlank="1" showInputMessage="1" showErrorMessage="1" prompt=": ">
          <x14:formula1>
            <xm:f>'Value Sets'!C60:C61</xm:f>
          </x14:formula1>
          <xm:sqref>G12</xm:sqref>
        </x14:dataValidation>
        <x14:dataValidation type="list" allowBlank="1" showInputMessage="1" showErrorMessage="1" prompt=": ">
          <x14:formula1>
            <xm:f>'Value Sets'!C60:C61</xm:f>
          </x14:formula1>
          <xm:sqref>C13</xm:sqref>
        </x14:dataValidation>
        <x14:dataValidation type="list" allowBlank="1" showInputMessage="1" showErrorMessage="1" prompt=": ">
          <x14:formula1>
            <xm:f>'Value Sets'!C60:C61</xm:f>
          </x14:formula1>
          <xm:sqref>D13</xm:sqref>
        </x14:dataValidation>
        <x14:dataValidation type="list" allowBlank="1" showInputMessage="1" showErrorMessage="1" prompt=": ">
          <x14:formula1>
            <xm:f>'Value Sets'!C60:C61</xm:f>
          </x14:formula1>
          <xm:sqref>E13</xm:sqref>
        </x14:dataValidation>
        <x14:dataValidation type="list" allowBlank="1" showInputMessage="1" showErrorMessage="1" prompt=": ">
          <x14:formula1>
            <xm:f>'Value Sets'!C60:C61</xm:f>
          </x14:formula1>
          <xm:sqref>F13</xm:sqref>
        </x14:dataValidation>
        <x14:dataValidation type="list" allowBlank="1" showInputMessage="1" showErrorMessage="1" prompt=": ">
          <x14:formula1>
            <xm:f>'Value Sets'!C60:C61</xm:f>
          </x14:formula1>
          <xm:sqref>G13</xm:sqref>
        </x14:dataValidation>
        <x14:dataValidation type="list" allowBlank="1" showInputMessage="1" showErrorMessage="1" prompt=": ">
          <x14:formula1>
            <xm:f>'Value Sets'!C60:C61</xm:f>
          </x14:formula1>
          <xm:sqref>C14</xm:sqref>
        </x14:dataValidation>
        <x14:dataValidation type="list" allowBlank="1" showInputMessage="1" showErrorMessage="1" prompt=": ">
          <x14:formula1>
            <xm:f>'Value Sets'!C60:C61</xm:f>
          </x14:formula1>
          <xm:sqref>D14</xm:sqref>
        </x14:dataValidation>
        <x14:dataValidation type="list" allowBlank="1" showInputMessage="1" showErrorMessage="1" prompt=": ">
          <x14:formula1>
            <xm:f>'Value Sets'!C60:C61</xm:f>
          </x14:formula1>
          <xm:sqref>E14</xm:sqref>
        </x14:dataValidation>
        <x14:dataValidation type="list" allowBlank="1" showInputMessage="1" showErrorMessage="1" prompt=": ">
          <x14:formula1>
            <xm:f>'Value Sets'!C60:C61</xm:f>
          </x14:formula1>
          <xm:sqref>F14</xm:sqref>
        </x14:dataValidation>
        <x14:dataValidation type="list" allowBlank="1" showInputMessage="1" showErrorMessage="1" prompt=": ">
          <x14:formula1>
            <xm:f>'Value Sets'!C60:C61</xm:f>
          </x14:formula1>
          <xm:sqref>G14</xm:sqref>
        </x14:dataValidation>
        <x14:dataValidation type="list" allowBlank="1" showInputMessage="1" showErrorMessage="1" prompt=": ">
          <x14:formula1>
            <xm:f>'Value Sets'!C60:C61</xm:f>
          </x14:formula1>
          <xm:sqref>C15</xm:sqref>
        </x14:dataValidation>
        <x14:dataValidation type="list" allowBlank="1" showInputMessage="1" showErrorMessage="1" prompt=": ">
          <x14:formula1>
            <xm:f>'Value Sets'!C60:C61</xm:f>
          </x14:formula1>
          <xm:sqref>D15</xm:sqref>
        </x14:dataValidation>
        <x14:dataValidation type="list" allowBlank="1" showInputMessage="1" showErrorMessage="1" prompt=": ">
          <x14:formula1>
            <xm:f>'Value Sets'!C60:C61</xm:f>
          </x14:formula1>
          <xm:sqref>E15</xm:sqref>
        </x14:dataValidation>
        <x14:dataValidation type="list" allowBlank="1" showInputMessage="1" showErrorMessage="1" prompt=": ">
          <x14:formula1>
            <xm:f>'Value Sets'!C60:C61</xm:f>
          </x14:formula1>
          <xm:sqref>F15</xm:sqref>
        </x14:dataValidation>
        <x14:dataValidation type="list" allowBlank="1" showInputMessage="1" showErrorMessage="1" prompt=": ">
          <x14:formula1>
            <xm:f>'Value Sets'!C60:C61</xm:f>
          </x14:formula1>
          <xm:sqref>G15</xm:sqref>
        </x14:dataValidation>
        <x14:dataValidation type="list" allowBlank="1" showInputMessage="1" showErrorMessage="1" prompt=": ">
          <x14:formula1>
            <xm:f>'Value Sets'!C60:C61</xm:f>
          </x14:formula1>
          <xm:sqref>C16</xm:sqref>
        </x14:dataValidation>
        <x14:dataValidation type="list" allowBlank="1" showInputMessage="1" showErrorMessage="1" prompt=": ">
          <x14:formula1>
            <xm:f>'Value Sets'!C60:C61</xm:f>
          </x14:formula1>
          <xm:sqref>D16</xm:sqref>
        </x14:dataValidation>
        <x14:dataValidation type="list" allowBlank="1" showInputMessage="1" showErrorMessage="1" prompt=": ">
          <x14:formula1>
            <xm:f>'Value Sets'!C60:C61</xm:f>
          </x14:formula1>
          <xm:sqref>E16</xm:sqref>
        </x14:dataValidation>
        <x14:dataValidation type="list" allowBlank="1" showInputMessage="1" showErrorMessage="1" prompt=": ">
          <x14:formula1>
            <xm:f>'Value Sets'!C60:C61</xm:f>
          </x14:formula1>
          <xm:sqref>F16</xm:sqref>
        </x14:dataValidation>
        <x14:dataValidation type="list" allowBlank="1" showInputMessage="1" showErrorMessage="1" prompt=": ">
          <x14:formula1>
            <xm:f>'Value Sets'!C60:C61</xm:f>
          </x14:formula1>
          <xm:sqref>G16</xm:sqref>
        </x14:dataValidation>
        <x14:dataValidation type="list" allowBlank="1" showInputMessage="1" showErrorMessage="1" prompt=": ">
          <x14:formula1>
            <xm:f>'Value Sets'!C60:C61</xm:f>
          </x14:formula1>
          <xm:sqref>C17</xm:sqref>
        </x14:dataValidation>
        <x14:dataValidation type="list" allowBlank="1" showInputMessage="1" showErrorMessage="1" prompt=": ">
          <x14:formula1>
            <xm:f>'Value Sets'!C60:C61</xm:f>
          </x14:formula1>
          <xm:sqref>D17</xm:sqref>
        </x14:dataValidation>
        <x14:dataValidation type="list" allowBlank="1" showInputMessage="1" showErrorMessage="1" prompt=": ">
          <x14:formula1>
            <xm:f>'Value Sets'!C60:C61</xm:f>
          </x14:formula1>
          <xm:sqref>E17</xm:sqref>
        </x14:dataValidation>
        <x14:dataValidation type="list" allowBlank="1" showInputMessage="1" showErrorMessage="1" prompt=": ">
          <x14:formula1>
            <xm:f>'Value Sets'!C60:C61</xm:f>
          </x14:formula1>
          <xm:sqref>F17</xm:sqref>
        </x14:dataValidation>
        <x14:dataValidation type="list" allowBlank="1" showInputMessage="1" showErrorMessage="1" prompt=": ">
          <x14:formula1>
            <xm:f>'Value Sets'!C60:C61</xm:f>
          </x14:formula1>
          <xm:sqref>G17</xm:sqref>
        </x14:dataValidation>
        <x14:dataValidation type="list" allowBlank="1" showInputMessage="1" showErrorMessage="1" prompt=": ">
          <x14:formula1>
            <xm:f>'Value Sets'!C60:C61</xm:f>
          </x14:formula1>
          <xm:sqref>C18</xm:sqref>
        </x14:dataValidation>
        <x14:dataValidation type="list" allowBlank="1" showInputMessage="1" showErrorMessage="1" prompt=": ">
          <x14:formula1>
            <xm:f>'Value Sets'!C60:C61</xm:f>
          </x14:formula1>
          <xm:sqref>D18</xm:sqref>
        </x14:dataValidation>
        <x14:dataValidation type="list" allowBlank="1" showInputMessage="1" showErrorMessage="1" prompt=": ">
          <x14:formula1>
            <xm:f>'Value Sets'!C60:C61</xm:f>
          </x14:formula1>
          <xm:sqref>E18</xm:sqref>
        </x14:dataValidation>
        <x14:dataValidation type="list" allowBlank="1" showInputMessage="1" showErrorMessage="1" prompt=": ">
          <x14:formula1>
            <xm:f>'Value Sets'!C60:C61</xm:f>
          </x14:formula1>
          <xm:sqref>F18</xm:sqref>
        </x14:dataValidation>
        <x14:dataValidation type="list" allowBlank="1" showInputMessage="1" showErrorMessage="1" prompt=": ">
          <x14:formula1>
            <xm:f>'Value Sets'!C60:C61</xm:f>
          </x14:formula1>
          <xm:sqref>G18</xm:sqref>
        </x14:dataValidation>
        <x14:dataValidation type="list" allowBlank="1" showInputMessage="1" showErrorMessage="1" prompt=": ">
          <x14:formula1>
            <xm:f>'Value Sets'!C66:C69</xm:f>
          </x14:formula1>
          <xm:sqref>C23</xm:sqref>
        </x14:dataValidation>
        <x14:dataValidation type="list" allowBlank="1" showInputMessage="1" showErrorMessage="1" prompt=": ">
          <x14:formula1>
            <xm:f>'Value Sets'!C66:C69</xm:f>
          </x14:formula1>
          <xm:sqref>D23</xm:sqref>
        </x14:dataValidation>
        <x14:dataValidation type="list" allowBlank="1" showInputMessage="1" showErrorMessage="1" prompt=": ">
          <x14:formula1>
            <xm:f>'Value Sets'!C66:C69</xm:f>
          </x14:formula1>
          <xm:sqref>E23</xm:sqref>
        </x14:dataValidation>
        <x14:dataValidation type="list" allowBlank="1" showInputMessage="1" showErrorMessage="1" prompt=": ">
          <x14:formula1>
            <xm:f>'Value Sets'!C66:C69</xm:f>
          </x14:formula1>
          <xm:sqref>F23</xm:sqref>
        </x14:dataValidation>
        <x14:dataValidation type="list" allowBlank="1" showInputMessage="1" showErrorMessage="1" prompt=": ">
          <x14:formula1>
            <xm:f>'Value Sets'!C66:C69</xm:f>
          </x14:formula1>
          <xm:sqref>G23</xm:sqref>
        </x14:dataValidation>
        <x14:dataValidation type="list" allowBlank="1" showInputMessage="1" showErrorMessage="1" prompt=": ">
          <x14:formula1>
            <xm:f>'Value Sets'!C66:C69</xm:f>
          </x14:formula1>
          <xm:sqref>C24</xm:sqref>
        </x14:dataValidation>
        <x14:dataValidation type="list" allowBlank="1" showInputMessage="1" showErrorMessage="1" prompt=": ">
          <x14:formula1>
            <xm:f>'Value Sets'!C66:C69</xm:f>
          </x14:formula1>
          <xm:sqref>D24</xm:sqref>
        </x14:dataValidation>
        <x14:dataValidation type="list" allowBlank="1" showInputMessage="1" showErrorMessage="1" prompt=": ">
          <x14:formula1>
            <xm:f>'Value Sets'!C66:C69</xm:f>
          </x14:formula1>
          <xm:sqref>E24</xm:sqref>
        </x14:dataValidation>
        <x14:dataValidation type="list" allowBlank="1" showInputMessage="1" showErrorMessage="1" prompt=": ">
          <x14:formula1>
            <xm:f>'Value Sets'!C66:C69</xm:f>
          </x14:formula1>
          <xm:sqref>F24</xm:sqref>
        </x14:dataValidation>
        <x14:dataValidation type="list" allowBlank="1" showInputMessage="1" showErrorMessage="1" prompt=": ">
          <x14:formula1>
            <xm:f>'Value Sets'!C66:C69</xm:f>
          </x14:formula1>
          <xm:sqref>G24</xm:sqref>
        </x14:dataValidation>
        <x14:dataValidation type="list" allowBlank="1" showInputMessage="1" showErrorMessage="1" prompt=": ">
          <x14:formula1>
            <xm:f>'Value Sets'!C66:C69</xm:f>
          </x14:formula1>
          <xm:sqref>C25</xm:sqref>
        </x14:dataValidation>
        <x14:dataValidation type="list" allowBlank="1" showInputMessage="1" showErrorMessage="1" prompt=": ">
          <x14:formula1>
            <xm:f>'Value Sets'!C66:C69</xm:f>
          </x14:formula1>
          <xm:sqref>D25</xm:sqref>
        </x14:dataValidation>
        <x14:dataValidation type="list" allowBlank="1" showInputMessage="1" showErrorMessage="1" prompt=": ">
          <x14:formula1>
            <xm:f>'Value Sets'!C66:C69</xm:f>
          </x14:formula1>
          <xm:sqref>E25</xm:sqref>
        </x14:dataValidation>
        <x14:dataValidation type="list" allowBlank="1" showInputMessage="1" showErrorMessage="1" prompt=": ">
          <x14:formula1>
            <xm:f>'Value Sets'!C66:C69</xm:f>
          </x14:formula1>
          <xm:sqref>F25</xm:sqref>
        </x14:dataValidation>
        <x14:dataValidation type="list" allowBlank="1" showInputMessage="1" showErrorMessage="1" prompt=": ">
          <x14:formula1>
            <xm:f>'Value Sets'!C66:C69</xm:f>
          </x14:formula1>
          <xm:sqref>G25</xm:sqref>
        </x14:dataValidation>
        <x14:dataValidation type="list" allowBlank="1" showInputMessage="1" showErrorMessage="1" prompt=": ">
          <x14:formula1>
            <xm:f>'Value Sets'!C66:C69</xm:f>
          </x14:formula1>
          <xm:sqref>C26</xm:sqref>
        </x14:dataValidation>
        <x14:dataValidation type="list" allowBlank="1" showInputMessage="1" showErrorMessage="1" prompt=": ">
          <x14:formula1>
            <xm:f>'Value Sets'!C66:C69</xm:f>
          </x14:formula1>
          <xm:sqref>D26</xm:sqref>
        </x14:dataValidation>
        <x14:dataValidation type="list" allowBlank="1" showInputMessage="1" showErrorMessage="1" prompt=": ">
          <x14:formula1>
            <xm:f>'Value Sets'!C66:C69</xm:f>
          </x14:formula1>
          <xm:sqref>E26</xm:sqref>
        </x14:dataValidation>
        <x14:dataValidation type="list" allowBlank="1" showInputMessage="1" showErrorMessage="1" prompt=": ">
          <x14:formula1>
            <xm:f>'Value Sets'!C66:C69</xm:f>
          </x14:formula1>
          <xm:sqref>F26</xm:sqref>
        </x14:dataValidation>
        <x14:dataValidation type="list" allowBlank="1" showInputMessage="1" showErrorMessage="1" prompt=": ">
          <x14:formula1>
            <xm:f>'Value Sets'!C66:C69</xm:f>
          </x14:formula1>
          <xm:sqref>G26</xm:sqref>
        </x14:dataValidation>
        <x14:dataValidation type="list" allowBlank="1" showInputMessage="1" showErrorMessage="1" prompt=": ">
          <x14:formula1>
            <xm:f>'Value Sets'!C66:C69</xm:f>
          </x14:formula1>
          <xm:sqref>C27</xm:sqref>
        </x14:dataValidation>
        <x14:dataValidation type="list" allowBlank="1" showInputMessage="1" showErrorMessage="1" prompt=": ">
          <x14:formula1>
            <xm:f>'Value Sets'!C66:C69</xm:f>
          </x14:formula1>
          <xm:sqref>D27</xm:sqref>
        </x14:dataValidation>
        <x14:dataValidation type="list" allowBlank="1" showInputMessage="1" showErrorMessage="1" prompt=": ">
          <x14:formula1>
            <xm:f>'Value Sets'!C66:C69</xm:f>
          </x14:formula1>
          <xm:sqref>E27</xm:sqref>
        </x14:dataValidation>
        <x14:dataValidation type="list" allowBlank="1" showInputMessage="1" showErrorMessage="1" prompt=": ">
          <x14:formula1>
            <xm:f>'Value Sets'!C66:C69</xm:f>
          </x14:formula1>
          <xm:sqref>F27</xm:sqref>
        </x14:dataValidation>
        <x14:dataValidation type="list" allowBlank="1" showInputMessage="1" showErrorMessage="1" prompt=": ">
          <x14:formula1>
            <xm:f>'Value Sets'!C66:C69</xm:f>
          </x14:formula1>
          <xm:sqref>G27</xm:sqref>
        </x14:dataValidation>
        <x14:dataValidation type="list" allowBlank="1" showInputMessage="1" showErrorMessage="1" prompt=": ">
          <x14:formula1>
            <xm:f>'Value Sets'!C66:C69</xm:f>
          </x14:formula1>
          <xm:sqref>C28</xm:sqref>
        </x14:dataValidation>
        <x14:dataValidation type="list" allowBlank="1" showInputMessage="1" showErrorMessage="1" prompt=": ">
          <x14:formula1>
            <xm:f>'Value Sets'!C66:C69</xm:f>
          </x14:formula1>
          <xm:sqref>D28</xm:sqref>
        </x14:dataValidation>
        <x14:dataValidation type="list" allowBlank="1" showInputMessage="1" showErrorMessage="1" prompt=": ">
          <x14:formula1>
            <xm:f>'Value Sets'!C66:C69</xm:f>
          </x14:formula1>
          <xm:sqref>E28</xm:sqref>
        </x14:dataValidation>
        <x14:dataValidation type="list" allowBlank="1" showInputMessage="1" showErrorMessage="1" prompt=": ">
          <x14:formula1>
            <xm:f>'Value Sets'!C66:C69</xm:f>
          </x14:formula1>
          <xm:sqref>F28</xm:sqref>
        </x14:dataValidation>
        <x14:dataValidation type="list" allowBlank="1" showInputMessage="1" showErrorMessage="1" prompt=": ">
          <x14:formula1>
            <xm:f>'Value Sets'!C66:C69</xm:f>
          </x14:formula1>
          <xm:sqref>G28</xm:sqref>
        </x14:dataValidation>
        <x14:dataValidation type="list" allowBlank="1" showInputMessage="1" showErrorMessage="1" prompt=": ">
          <x14:formula1>
            <xm:f>'Value Sets'!C66:C69</xm:f>
          </x14:formula1>
          <xm:sqref>C29</xm:sqref>
        </x14:dataValidation>
        <x14:dataValidation type="list" allowBlank="1" showInputMessage="1" showErrorMessage="1" prompt=": ">
          <x14:formula1>
            <xm:f>'Value Sets'!C66:C69</xm:f>
          </x14:formula1>
          <xm:sqref>D29</xm:sqref>
        </x14:dataValidation>
        <x14:dataValidation type="list" allowBlank="1" showInputMessage="1" showErrorMessage="1" prompt=": ">
          <x14:formula1>
            <xm:f>'Value Sets'!C66:C69</xm:f>
          </x14:formula1>
          <xm:sqref>E29</xm:sqref>
        </x14:dataValidation>
        <x14:dataValidation type="list" allowBlank="1" showInputMessage="1" showErrorMessage="1" prompt=": ">
          <x14:formula1>
            <xm:f>'Value Sets'!C66:C69</xm:f>
          </x14:formula1>
          <xm:sqref>F29</xm:sqref>
        </x14:dataValidation>
        <x14:dataValidation type="list" allowBlank="1" showInputMessage="1" showErrorMessage="1" prompt=": ">
          <x14:formula1>
            <xm:f>'Value Sets'!C66:C69</xm:f>
          </x14:formula1>
          <xm:sqref>G29</xm:sqref>
        </x14:dataValidation>
        <x14:dataValidation type="list" allowBlank="1" showInputMessage="1" showErrorMessage="1" prompt=": ">
          <x14:formula1>
            <xm:f>'Value Sets'!C66:C69</xm:f>
          </x14:formula1>
          <xm:sqref>C30</xm:sqref>
        </x14:dataValidation>
        <x14:dataValidation type="list" allowBlank="1" showInputMessage="1" showErrorMessage="1" prompt=": ">
          <x14:formula1>
            <xm:f>'Value Sets'!C66:C69</xm:f>
          </x14:formula1>
          <xm:sqref>D30</xm:sqref>
        </x14:dataValidation>
        <x14:dataValidation type="list" allowBlank="1" showInputMessage="1" showErrorMessage="1" prompt=": ">
          <x14:formula1>
            <xm:f>'Value Sets'!C66:C69</xm:f>
          </x14:formula1>
          <xm:sqref>E30</xm:sqref>
        </x14:dataValidation>
        <x14:dataValidation type="list" allowBlank="1" showInputMessage="1" showErrorMessage="1" prompt=": ">
          <x14:formula1>
            <xm:f>'Value Sets'!C66:C69</xm:f>
          </x14:formula1>
          <xm:sqref>F30</xm:sqref>
        </x14:dataValidation>
        <x14:dataValidation type="list" allowBlank="1" showInputMessage="1" showErrorMessage="1" prompt=": ">
          <x14:formula1>
            <xm:f>'Value Sets'!C66:C69</xm:f>
          </x14:formula1>
          <xm:sqref>G30</xm:sqref>
        </x14:dataValidation>
      </x14:dataValidations>
    </ex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0"/>
  <sheetViews>
    <sheetView topLeftCell="A7" workbookViewId="0">
      <selection activeCell="E10" sqref="E10:F10"/>
    </sheetView>
  </sheetViews>
  <sheetFormatPr baseColWidth="10" defaultColWidth="8" defaultRowHeight="12.75" customHeight="1" x14ac:dyDescent="0"/>
  <cols>
    <col min="1" max="1" width="4.6640625" customWidth="1"/>
    <col min="2" max="2" width="13.5" customWidth="1"/>
    <col min="3" max="3" width="10.6640625" customWidth="1"/>
    <col min="4" max="4" width="19.6640625" customWidth="1"/>
    <col min="5" max="5" width="10.6640625" customWidth="1"/>
    <col min="6" max="6" width="19.6640625" customWidth="1"/>
    <col min="7" max="7" width="10.6640625" customWidth="1"/>
    <col min="8" max="8" width="19.6640625" customWidth="1"/>
    <col min="9" max="9" width="10.6640625" customWidth="1"/>
    <col min="10" max="10" width="19.6640625" customWidth="1"/>
    <col min="11" max="11" width="10.6640625" customWidth="1"/>
    <col min="12" max="12" width="19.6640625" customWidth="1"/>
    <col min="13" max="13" width="10.6640625" customWidth="1"/>
    <col min="14" max="14" width="19.6640625" customWidth="1"/>
    <col min="15" max="15" width="10.6640625" customWidth="1"/>
    <col min="16" max="16" width="19.6640625" customWidth="1"/>
    <col min="17" max="17" width="10.6640625" customWidth="1"/>
    <col min="18" max="18" width="19.6640625" customWidth="1"/>
    <col min="19" max="19" width="10.6640625" customWidth="1"/>
    <col min="20" max="20" width="19.6640625" customWidth="1"/>
    <col min="21" max="21" width="10.6640625" customWidth="1"/>
    <col min="22" max="22" width="19.6640625" customWidth="1"/>
  </cols>
  <sheetData>
    <row r="1" spans="1:22" ht="12">
      <c r="A1" s="108"/>
      <c r="B1" s="275" t="s">
        <v>304</v>
      </c>
      <c r="C1" s="276"/>
      <c r="D1" s="300"/>
      <c r="E1" s="11"/>
      <c r="F1" s="11"/>
      <c r="G1" s="11"/>
      <c r="H1" s="11"/>
      <c r="I1" s="11"/>
      <c r="J1" s="11"/>
      <c r="K1" s="11"/>
      <c r="L1" s="11"/>
      <c r="M1" s="11"/>
      <c r="N1" s="11"/>
      <c r="O1" s="11"/>
      <c r="P1" s="108"/>
      <c r="Q1" s="108"/>
      <c r="R1" s="108"/>
      <c r="S1" s="108"/>
      <c r="T1" s="108"/>
      <c r="U1" s="108"/>
      <c r="V1" s="108"/>
    </row>
    <row r="2" spans="1:22" ht="12">
      <c r="A2" s="108"/>
      <c r="B2" s="108"/>
      <c r="C2" s="108"/>
      <c r="D2" s="108"/>
      <c r="E2" s="108"/>
      <c r="F2" s="107"/>
      <c r="G2" s="107"/>
      <c r="H2" s="107"/>
      <c r="I2" s="107"/>
      <c r="J2" s="107"/>
      <c r="K2" s="107"/>
      <c r="L2" s="107"/>
      <c r="M2" s="108"/>
      <c r="N2" s="108"/>
      <c r="O2" s="108"/>
      <c r="P2" s="108"/>
      <c r="Q2" s="108"/>
      <c r="R2" s="108"/>
      <c r="S2" s="108"/>
      <c r="T2" s="108"/>
      <c r="U2" s="108"/>
      <c r="V2" s="108"/>
    </row>
    <row r="3" spans="1:22" ht="12">
      <c r="A3" s="108"/>
      <c r="B3" s="276" t="s">
        <v>305</v>
      </c>
      <c r="C3" s="276"/>
      <c r="D3" s="108"/>
      <c r="E3" s="108"/>
      <c r="F3" s="108"/>
      <c r="G3" s="108"/>
      <c r="H3" s="108"/>
      <c r="I3" s="108"/>
      <c r="J3" s="108"/>
      <c r="K3" s="108"/>
      <c r="L3" s="108"/>
      <c r="M3" s="108"/>
      <c r="N3" s="108"/>
      <c r="O3" s="108"/>
      <c r="P3" s="108"/>
      <c r="Q3" s="108"/>
      <c r="R3" s="108"/>
      <c r="S3" s="108"/>
      <c r="T3" s="108"/>
      <c r="U3" s="108"/>
      <c r="V3" s="108"/>
    </row>
    <row r="4" spans="1:22" ht="12">
      <c r="A4" s="108"/>
      <c r="B4" s="285" t="s">
        <v>306</v>
      </c>
      <c r="C4" s="276"/>
      <c r="D4" s="276"/>
      <c r="E4" s="276"/>
      <c r="F4" s="276"/>
      <c r="G4" s="276"/>
      <c r="H4" s="108"/>
      <c r="I4" s="108"/>
      <c r="J4" s="108"/>
      <c r="K4" s="108"/>
      <c r="L4" s="108"/>
      <c r="M4" s="108"/>
      <c r="N4" s="108"/>
      <c r="O4" s="108"/>
      <c r="P4" s="108"/>
      <c r="Q4" s="108"/>
      <c r="R4" s="108"/>
      <c r="S4" s="108"/>
      <c r="T4" s="108"/>
      <c r="U4" s="108"/>
      <c r="V4" s="108"/>
    </row>
    <row r="5" spans="1:22" ht="12">
      <c r="A5" s="108"/>
      <c r="B5" s="83"/>
      <c r="C5" s="108"/>
      <c r="D5" s="108"/>
      <c r="E5" s="108"/>
      <c r="F5" s="108"/>
      <c r="G5" s="108"/>
      <c r="H5" s="108"/>
      <c r="I5" s="108"/>
      <c r="J5" s="108"/>
      <c r="K5" s="108"/>
      <c r="L5" s="108"/>
      <c r="M5" s="108"/>
      <c r="N5" s="108"/>
      <c r="O5" s="108"/>
      <c r="P5" s="108"/>
      <c r="Q5" s="108"/>
      <c r="R5" s="108"/>
      <c r="S5" s="108"/>
      <c r="T5" s="108"/>
      <c r="U5" s="108"/>
      <c r="V5" s="108"/>
    </row>
    <row r="6" spans="1:22" ht="12">
      <c r="A6" s="108"/>
      <c r="B6" s="285" t="s">
        <v>333</v>
      </c>
      <c r="C6" s="276"/>
      <c r="D6" s="276"/>
      <c r="E6" s="276"/>
      <c r="F6" s="276"/>
      <c r="G6" s="108"/>
      <c r="H6" s="108"/>
      <c r="I6" s="108"/>
      <c r="J6" s="108"/>
      <c r="K6" s="108"/>
      <c r="L6" s="108"/>
      <c r="M6" s="108"/>
      <c r="N6" s="108"/>
      <c r="O6" s="108"/>
      <c r="P6" s="108"/>
      <c r="Q6" s="108"/>
      <c r="R6" s="108"/>
      <c r="S6" s="108"/>
      <c r="T6" s="108"/>
      <c r="U6" s="108"/>
      <c r="V6" s="108"/>
    </row>
    <row r="7" spans="1:22" ht="12">
      <c r="A7" s="108"/>
      <c r="B7" s="285" t="s">
        <v>334</v>
      </c>
      <c r="C7" s="276"/>
      <c r="D7" s="276"/>
      <c r="E7" s="276"/>
      <c r="F7" s="276"/>
      <c r="G7" s="276"/>
      <c r="H7" s="276"/>
      <c r="I7" s="276"/>
      <c r="J7" s="108"/>
      <c r="K7" s="108"/>
      <c r="L7" s="108"/>
      <c r="M7" s="108"/>
      <c r="N7" s="108"/>
      <c r="O7" s="108"/>
      <c r="P7" s="108"/>
      <c r="Q7" s="108"/>
      <c r="R7" s="108"/>
      <c r="S7" s="108"/>
      <c r="T7" s="108"/>
      <c r="U7" s="108"/>
      <c r="V7" s="108"/>
    </row>
    <row r="8" spans="1:22" ht="13.5" customHeight="1" thickBot="1">
      <c r="A8" s="108"/>
      <c r="B8" s="24"/>
      <c r="C8" s="27"/>
      <c r="D8" s="27"/>
      <c r="E8" s="27"/>
      <c r="F8" s="27"/>
      <c r="G8" s="27"/>
      <c r="H8" s="27"/>
      <c r="I8" s="27"/>
      <c r="J8" s="27"/>
      <c r="K8" s="27"/>
      <c r="L8" s="27"/>
      <c r="M8" s="27"/>
      <c r="N8" s="27"/>
      <c r="O8" s="27"/>
      <c r="P8" s="27"/>
      <c r="Q8" s="108"/>
      <c r="R8" s="108"/>
      <c r="S8" s="108"/>
      <c r="T8" s="108"/>
      <c r="U8" s="108"/>
      <c r="V8" s="108"/>
    </row>
    <row r="9" spans="1:22" ht="13.5" customHeight="1" thickBot="1">
      <c r="A9" s="128"/>
      <c r="B9" s="286" t="s">
        <v>335</v>
      </c>
      <c r="C9" s="287"/>
      <c r="D9" s="287"/>
      <c r="E9" s="287"/>
      <c r="F9" s="287"/>
      <c r="G9" s="287"/>
      <c r="H9" s="288"/>
      <c r="I9" s="297"/>
      <c r="J9" s="287"/>
      <c r="K9" s="287"/>
      <c r="L9" s="287"/>
      <c r="M9" s="287"/>
      <c r="N9" s="287"/>
      <c r="O9" s="287"/>
      <c r="P9" s="288"/>
      <c r="Q9" s="22"/>
      <c r="R9" s="108"/>
      <c r="S9" s="108"/>
      <c r="T9" s="108"/>
      <c r="U9" s="108"/>
      <c r="V9" s="108"/>
    </row>
    <row r="10" spans="1:22" ht="31.5" customHeight="1">
      <c r="A10" s="128"/>
      <c r="B10" s="165"/>
      <c r="C10" s="298" t="s">
        <v>63</v>
      </c>
      <c r="D10" s="299"/>
      <c r="E10" s="298" t="s">
        <v>64</v>
      </c>
      <c r="F10" s="299"/>
      <c r="G10" s="298" t="s">
        <v>65</v>
      </c>
      <c r="H10" s="299"/>
      <c r="I10" s="298" t="s">
        <v>66</v>
      </c>
      <c r="J10" s="299"/>
      <c r="K10" s="298" t="s">
        <v>67</v>
      </c>
      <c r="L10" s="299"/>
      <c r="M10" s="298" t="s">
        <v>69</v>
      </c>
      <c r="N10" s="299"/>
      <c r="O10" s="298" t="s">
        <v>70</v>
      </c>
      <c r="P10" s="299"/>
      <c r="Q10" s="137"/>
      <c r="R10" s="108"/>
      <c r="S10" s="108"/>
      <c r="T10" s="108"/>
      <c r="U10" s="108"/>
      <c r="V10" s="108"/>
    </row>
    <row r="11" spans="1:22" ht="15.75" customHeight="1" thickBot="1">
      <c r="A11" s="128"/>
      <c r="B11" s="164" t="s">
        <v>326</v>
      </c>
      <c r="C11" s="163" t="s">
        <v>310</v>
      </c>
      <c r="D11" s="72" t="s">
        <v>336</v>
      </c>
      <c r="E11" s="163" t="s">
        <v>310</v>
      </c>
      <c r="F11" s="72" t="s">
        <v>336</v>
      </c>
      <c r="G11" s="163" t="s">
        <v>310</v>
      </c>
      <c r="H11" s="72" t="s">
        <v>336</v>
      </c>
      <c r="I11" s="163" t="s">
        <v>310</v>
      </c>
      <c r="J11" s="72" t="s">
        <v>336</v>
      </c>
      <c r="K11" s="163" t="s">
        <v>310</v>
      </c>
      <c r="L11" s="72" t="s">
        <v>336</v>
      </c>
      <c r="M11" s="163" t="s">
        <v>310</v>
      </c>
      <c r="N11" s="72" t="s">
        <v>336</v>
      </c>
      <c r="O11" s="163" t="s">
        <v>310</v>
      </c>
      <c r="P11" s="72" t="s">
        <v>336</v>
      </c>
      <c r="Q11" s="136"/>
      <c r="R11" s="108"/>
      <c r="S11" s="108"/>
      <c r="T11" s="108"/>
      <c r="U11" s="108"/>
      <c r="V11" s="108"/>
    </row>
    <row r="12" spans="1:22" ht="30" customHeight="1">
      <c r="A12" s="128"/>
      <c r="B12" s="73" t="s">
        <v>149</v>
      </c>
      <c r="C12" s="242" t="s">
        <v>327</v>
      </c>
      <c r="D12" s="243" t="s">
        <v>337</v>
      </c>
      <c r="E12" s="192" t="s">
        <v>327</v>
      </c>
      <c r="F12" s="194" t="s">
        <v>337</v>
      </c>
      <c r="G12" s="192" t="s">
        <v>327</v>
      </c>
      <c r="H12" s="194" t="s">
        <v>337</v>
      </c>
      <c r="I12" s="192" t="s">
        <v>327</v>
      </c>
      <c r="J12" s="197" t="s">
        <v>337</v>
      </c>
      <c r="K12" s="192" t="s">
        <v>327</v>
      </c>
      <c r="L12" s="193" t="s">
        <v>337</v>
      </c>
      <c r="M12" s="192"/>
      <c r="N12" s="193"/>
      <c r="O12" s="192" t="s">
        <v>319</v>
      </c>
      <c r="P12" s="197" t="s">
        <v>430</v>
      </c>
      <c r="Q12" s="22"/>
      <c r="R12" s="108"/>
      <c r="S12" s="108"/>
      <c r="T12" s="108"/>
      <c r="U12" s="108"/>
      <c r="V12" s="108"/>
    </row>
    <row r="13" spans="1:22" ht="30" customHeight="1">
      <c r="A13" s="128"/>
      <c r="B13" s="111" t="s">
        <v>130</v>
      </c>
      <c r="C13" s="244" t="s">
        <v>327</v>
      </c>
      <c r="D13" s="245" t="s">
        <v>337</v>
      </c>
      <c r="E13" s="195" t="s">
        <v>327</v>
      </c>
      <c r="F13" s="194" t="s">
        <v>337</v>
      </c>
      <c r="G13" s="195" t="s">
        <v>327</v>
      </c>
      <c r="H13" s="194" t="s">
        <v>337</v>
      </c>
      <c r="I13" s="195" t="s">
        <v>327</v>
      </c>
      <c r="J13" s="198" t="s">
        <v>337</v>
      </c>
      <c r="K13" s="195" t="s">
        <v>327</v>
      </c>
      <c r="L13" s="194" t="s">
        <v>337</v>
      </c>
      <c r="M13" s="195"/>
      <c r="N13" s="194"/>
      <c r="O13" s="195" t="s">
        <v>319</v>
      </c>
      <c r="P13" s="198" t="s">
        <v>430</v>
      </c>
      <c r="Q13" s="22"/>
      <c r="R13" s="108"/>
      <c r="S13" s="108"/>
      <c r="T13" s="108"/>
      <c r="U13" s="108"/>
      <c r="V13" s="108"/>
    </row>
    <row r="14" spans="1:22" ht="30" customHeight="1">
      <c r="A14" s="128"/>
      <c r="B14" s="111" t="s">
        <v>132</v>
      </c>
      <c r="C14" s="244" t="s">
        <v>327</v>
      </c>
      <c r="D14" s="245" t="s">
        <v>338</v>
      </c>
      <c r="E14" s="195" t="s">
        <v>319</v>
      </c>
      <c r="F14" s="194" t="s">
        <v>338</v>
      </c>
      <c r="G14" s="195" t="s">
        <v>319</v>
      </c>
      <c r="H14" s="194" t="s">
        <v>424</v>
      </c>
      <c r="I14" s="195" t="s">
        <v>319</v>
      </c>
      <c r="J14" s="198" t="s">
        <v>338</v>
      </c>
      <c r="K14" s="195" t="s">
        <v>319</v>
      </c>
      <c r="L14" s="194" t="s">
        <v>338</v>
      </c>
      <c r="M14" s="195"/>
      <c r="N14" s="194"/>
      <c r="O14" s="195" t="s">
        <v>319</v>
      </c>
      <c r="P14" s="198" t="s">
        <v>430</v>
      </c>
      <c r="Q14" s="22"/>
      <c r="R14" s="108"/>
      <c r="S14" s="108"/>
      <c r="T14" s="108"/>
      <c r="U14" s="108"/>
      <c r="V14" s="108"/>
    </row>
    <row r="15" spans="1:22" ht="30" customHeight="1">
      <c r="A15" s="128"/>
      <c r="B15" s="111" t="s">
        <v>151</v>
      </c>
      <c r="C15" s="244" t="s">
        <v>327</v>
      </c>
      <c r="D15" s="245" t="s">
        <v>338</v>
      </c>
      <c r="E15" s="195" t="s">
        <v>319</v>
      </c>
      <c r="F15" s="194" t="s">
        <v>338</v>
      </c>
      <c r="G15" s="195" t="s">
        <v>319</v>
      </c>
      <c r="H15" s="194" t="s">
        <v>338</v>
      </c>
      <c r="I15" s="195" t="s">
        <v>319</v>
      </c>
      <c r="J15" s="198" t="s">
        <v>338</v>
      </c>
      <c r="K15" s="195" t="s">
        <v>319</v>
      </c>
      <c r="L15" s="194" t="s">
        <v>338</v>
      </c>
      <c r="M15" s="195"/>
      <c r="N15" s="194"/>
      <c r="O15" s="195" t="s">
        <v>319</v>
      </c>
      <c r="P15" s="198" t="s">
        <v>430</v>
      </c>
      <c r="Q15" s="22"/>
      <c r="R15" s="108"/>
      <c r="S15" s="108"/>
      <c r="T15" s="108"/>
      <c r="U15" s="108"/>
      <c r="V15" s="108"/>
    </row>
    <row r="16" spans="1:22" ht="30" customHeight="1">
      <c r="A16" s="128"/>
      <c r="B16" s="111" t="s">
        <v>142</v>
      </c>
      <c r="C16" s="244" t="s">
        <v>327</v>
      </c>
      <c r="D16" s="245" t="s">
        <v>337</v>
      </c>
      <c r="E16" s="195" t="s">
        <v>327</v>
      </c>
      <c r="F16" s="194" t="s">
        <v>337</v>
      </c>
      <c r="G16" s="195"/>
      <c r="H16" s="194"/>
      <c r="I16" s="195" t="s">
        <v>327</v>
      </c>
      <c r="J16" s="198" t="s">
        <v>337</v>
      </c>
      <c r="K16" s="195" t="s">
        <v>327</v>
      </c>
      <c r="L16" s="194" t="s">
        <v>337</v>
      </c>
      <c r="M16" s="195"/>
      <c r="N16" s="194"/>
      <c r="O16" s="195"/>
      <c r="P16" s="194"/>
      <c r="Q16" s="22"/>
      <c r="R16" s="108"/>
      <c r="S16" s="108"/>
      <c r="T16" s="108"/>
      <c r="U16" s="108"/>
      <c r="V16" s="108"/>
    </row>
    <row r="17" spans="1:22" ht="25.5" customHeight="1">
      <c r="A17" s="128"/>
      <c r="B17" s="81" t="s">
        <v>328</v>
      </c>
      <c r="C17" s="188"/>
      <c r="D17" s="189"/>
      <c r="E17" s="188" t="s">
        <v>327</v>
      </c>
      <c r="F17" s="194" t="s">
        <v>337</v>
      </c>
      <c r="G17" s="188"/>
      <c r="H17" s="189"/>
      <c r="I17" s="188"/>
      <c r="J17" s="189"/>
      <c r="K17" s="188"/>
      <c r="L17" s="189"/>
      <c r="M17" s="188"/>
      <c r="N17" s="189"/>
      <c r="O17" s="188"/>
      <c r="P17" s="189"/>
      <c r="Q17" s="22"/>
      <c r="R17" s="108"/>
      <c r="S17" s="108"/>
      <c r="T17" s="108"/>
      <c r="U17" s="108"/>
      <c r="V17" s="108"/>
    </row>
    <row r="18" spans="1:22" ht="25.5" customHeight="1">
      <c r="A18" s="128"/>
      <c r="B18" s="81" t="s">
        <v>329</v>
      </c>
      <c r="C18" s="188"/>
      <c r="D18" s="189"/>
      <c r="E18" s="188" t="s">
        <v>319</v>
      </c>
      <c r="F18" s="189" t="s">
        <v>338</v>
      </c>
      <c r="G18" s="188"/>
      <c r="H18" s="189"/>
      <c r="I18" s="188"/>
      <c r="J18" s="189"/>
      <c r="K18" s="188"/>
      <c r="L18" s="189"/>
      <c r="M18" s="188"/>
      <c r="N18" s="189"/>
      <c r="O18" s="188"/>
      <c r="P18" s="189"/>
      <c r="Q18" s="22"/>
      <c r="R18" s="108"/>
      <c r="S18" s="108"/>
      <c r="T18" s="108"/>
      <c r="U18" s="108"/>
      <c r="V18" s="108"/>
    </row>
    <row r="19" spans="1:22" ht="26.25" customHeight="1" thickBot="1">
      <c r="A19" s="128"/>
      <c r="B19" s="117" t="s">
        <v>330</v>
      </c>
      <c r="C19" s="190"/>
      <c r="D19" s="191"/>
      <c r="E19" s="190" t="s">
        <v>319</v>
      </c>
      <c r="F19" s="191" t="s">
        <v>338</v>
      </c>
      <c r="G19" s="190"/>
      <c r="H19" s="191"/>
      <c r="I19" s="190"/>
      <c r="J19" s="191"/>
      <c r="K19" s="190"/>
      <c r="L19" s="191"/>
      <c r="M19" s="190"/>
      <c r="N19" s="191"/>
      <c r="O19" s="190"/>
      <c r="P19" s="191"/>
      <c r="Q19" s="22"/>
      <c r="R19" s="108"/>
      <c r="S19" s="108"/>
      <c r="T19" s="108"/>
      <c r="U19" s="108"/>
      <c r="V19" s="108"/>
    </row>
    <row r="20" spans="1:22" ht="12">
      <c r="A20" s="108"/>
      <c r="B20" s="120"/>
      <c r="C20" s="120"/>
      <c r="D20" s="120"/>
      <c r="E20" s="120"/>
      <c r="F20" s="120"/>
      <c r="G20" s="120"/>
      <c r="H20" s="120"/>
      <c r="I20" s="120"/>
      <c r="J20" s="120"/>
      <c r="K20" s="120"/>
      <c r="L20" s="120"/>
      <c r="M20" s="120"/>
      <c r="N20" s="120"/>
      <c r="O20" s="120"/>
      <c r="P20" s="120"/>
      <c r="Q20" s="108"/>
      <c r="R20" s="108"/>
      <c r="S20" s="108"/>
      <c r="T20" s="108"/>
      <c r="U20" s="108"/>
      <c r="V20" s="108"/>
    </row>
  </sheetData>
  <mergeCells count="13">
    <mergeCell ref="B1:D1"/>
    <mergeCell ref="B3:C3"/>
    <mergeCell ref="B4:G4"/>
    <mergeCell ref="B6:F6"/>
    <mergeCell ref="B7:I7"/>
    <mergeCell ref="B9:P9"/>
    <mergeCell ref="C10:D10"/>
    <mergeCell ref="E10:F10"/>
    <mergeCell ref="G10:H10"/>
    <mergeCell ref="I10:J10"/>
    <mergeCell ref="K10:L10"/>
    <mergeCell ref="M10:N10"/>
    <mergeCell ref="O10:P10"/>
  </mergeCells>
  <dataValidations count="1">
    <dataValidation type="list" allowBlank="1" showInputMessage="1" showErrorMessage="1" sqref="D12:D19 J12:J19 F12:F19 H12:H19 L12:L19 N12:N19 P12:P19">
      <formula1>PostTestRec</formula1>
    </dataValidation>
  </dataValidations>
  <pageMargins left="0.7" right="0.7" top="0.75" bottom="0.75" header="0.3" footer="0.3"/>
  <pageSetup orientation="portrait"/>
  <extLst>
    <ext xmlns:x14="http://schemas.microsoft.com/office/spreadsheetml/2009/9/main" uri="{CCE6A557-97BC-4b89-ADB6-D9C93CAAB3DF}">
      <x14:dataValidations xmlns:xm="http://schemas.microsoft.com/office/excel/2006/main" count="56">
        <x14:dataValidation type="list" allowBlank="1" showInputMessage="1" showErrorMessage="1" prompt=": ">
          <x14:formula1>
            <xm:f>'Value Sets'!C47:C49</xm:f>
          </x14:formula1>
          <xm:sqref>M12</xm:sqref>
        </x14:dataValidation>
        <x14:dataValidation type="list" allowBlank="1" showInputMessage="1" showErrorMessage="1" prompt=": ">
          <x14:formula1>
            <xm:f>'Value Sets'!C47:C49</xm:f>
          </x14:formula1>
          <xm:sqref>O12</xm:sqref>
        </x14:dataValidation>
        <x14:dataValidation type="list" allowBlank="1" showInputMessage="1" showErrorMessage="1" prompt=": ">
          <x14:formula1>
            <xm:f>'Value Sets'!XEU47:XEU49</xm:f>
          </x14:formula1>
          <xm:sqref>C12</xm:sqref>
        </x14:dataValidation>
        <x14:dataValidation type="list" allowBlank="1" showInputMessage="1" showErrorMessage="1" prompt=": ">
          <x14:formula1>
            <xm:f>'Value Sets'!C47:C49</xm:f>
          </x14:formula1>
          <xm:sqref>M13</xm:sqref>
        </x14:dataValidation>
        <x14:dataValidation type="list" allowBlank="1" showInputMessage="1" showErrorMessage="1" prompt=": ">
          <x14:formula1>
            <xm:f>'Value Sets'!C47:C49</xm:f>
          </x14:formula1>
          <xm:sqref>O13</xm:sqref>
        </x14:dataValidation>
        <x14:dataValidation type="list" allowBlank="1" showInputMessage="1" showErrorMessage="1" prompt=": ">
          <x14:formula1>
            <xm:f>'Value Sets'!XEU47:XEU49</xm:f>
          </x14:formula1>
          <xm:sqref>C13</xm:sqref>
        </x14:dataValidation>
        <x14:dataValidation type="list" allowBlank="1" showInputMessage="1" showErrorMessage="1" prompt=": ">
          <x14:formula1>
            <xm:f>'Value Sets'!C47:C49</xm:f>
          </x14:formula1>
          <xm:sqref>M14</xm:sqref>
        </x14:dataValidation>
        <x14:dataValidation type="list" allowBlank="1" showInputMessage="1" showErrorMessage="1" prompt=": ">
          <x14:formula1>
            <xm:f>'Value Sets'!C47:C49</xm:f>
          </x14:formula1>
          <xm:sqref>O14</xm:sqref>
        </x14:dataValidation>
        <x14:dataValidation type="list" allowBlank="1" showInputMessage="1" showErrorMessage="1" prompt=": ">
          <x14:formula1>
            <xm:f>'Value Sets'!XEU47:XEU49</xm:f>
          </x14:formula1>
          <xm:sqref>C14</xm:sqref>
        </x14:dataValidation>
        <x14:dataValidation type="list" allowBlank="1" showInputMessage="1" showErrorMessage="1" prompt=": ">
          <x14:formula1>
            <xm:f>'Value Sets'!C47:C49</xm:f>
          </x14:formula1>
          <xm:sqref>M15</xm:sqref>
        </x14:dataValidation>
        <x14:dataValidation type="list" allowBlank="1" showInputMessage="1" showErrorMessage="1" prompt=": ">
          <x14:formula1>
            <xm:f>'Value Sets'!C47:C49</xm:f>
          </x14:formula1>
          <xm:sqref>O15</xm:sqref>
        </x14:dataValidation>
        <x14:dataValidation type="list" allowBlank="1" showInputMessage="1" showErrorMessage="1" prompt=": ">
          <x14:formula1>
            <xm:f>'Value Sets'!XEU47:XEU49</xm:f>
          </x14:formula1>
          <xm:sqref>C15</xm:sqref>
        </x14:dataValidation>
        <x14:dataValidation type="list" allowBlank="1" showInputMessage="1" showErrorMessage="1" prompt=": ">
          <x14:formula1>
            <xm:f>'Value Sets'!C47:C49</xm:f>
          </x14:formula1>
          <xm:sqref>M16</xm:sqref>
        </x14:dataValidation>
        <x14:dataValidation type="list" allowBlank="1" showInputMessage="1" showErrorMessage="1" prompt=": ">
          <x14:formula1>
            <xm:f>'Value Sets'!C47:C49</xm:f>
          </x14:formula1>
          <xm:sqref>O16</xm:sqref>
        </x14:dataValidation>
        <x14:dataValidation type="list" allowBlank="1" showInputMessage="1" showErrorMessage="1" prompt=": ">
          <x14:formula1>
            <xm:f>'Value Sets'!XEU47:XEU49</xm:f>
          </x14:formula1>
          <xm:sqref>C16</xm:sqref>
        </x14:dataValidation>
        <x14:dataValidation type="list" allowBlank="1" showInputMessage="1" showErrorMessage="1" prompt=": ">
          <x14:formula1>
            <xm:f>'Value Sets'!C47:C49</xm:f>
          </x14:formula1>
          <xm:sqref>M17</xm:sqref>
        </x14:dataValidation>
        <x14:dataValidation type="list" allowBlank="1" showInputMessage="1" showErrorMessage="1" prompt=": ">
          <x14:formula1>
            <xm:f>'Value Sets'!C47:C49</xm:f>
          </x14:formula1>
          <xm:sqref>O17</xm:sqref>
        </x14:dataValidation>
        <x14:dataValidation type="list" allowBlank="1" showInputMessage="1" showErrorMessage="1" prompt=": ">
          <x14:formula1>
            <xm:f>'Value Sets'!XEU47:XEU49</xm:f>
          </x14:formula1>
          <xm:sqref>C17</xm:sqref>
        </x14:dataValidation>
        <x14:dataValidation type="list" allowBlank="1" showInputMessage="1" showErrorMessage="1" prompt=": ">
          <x14:formula1>
            <xm:f>'Value Sets'!C47:C49</xm:f>
          </x14:formula1>
          <xm:sqref>M18</xm:sqref>
        </x14:dataValidation>
        <x14:dataValidation type="list" allowBlank="1" showInputMessage="1" showErrorMessage="1" prompt=": ">
          <x14:formula1>
            <xm:f>'Value Sets'!C47:C49</xm:f>
          </x14:formula1>
          <xm:sqref>O18</xm:sqref>
        </x14:dataValidation>
        <x14:dataValidation type="list" allowBlank="1" showInputMessage="1" showErrorMessage="1" prompt=": ">
          <x14:formula1>
            <xm:f>'Value Sets'!XEU47:XEU49</xm:f>
          </x14:formula1>
          <xm:sqref>C18</xm:sqref>
        </x14:dataValidation>
        <x14:dataValidation type="list" allowBlank="1" showInputMessage="1" showErrorMessage="1" prompt=": ">
          <x14:formula1>
            <xm:f>'Value Sets'!C47:C49</xm:f>
          </x14:formula1>
          <xm:sqref>M19</xm:sqref>
        </x14:dataValidation>
        <x14:dataValidation type="list" allowBlank="1" showInputMessage="1" showErrorMessage="1" prompt=": ">
          <x14:formula1>
            <xm:f>'Value Sets'!C47:C49</xm:f>
          </x14:formula1>
          <xm:sqref>O19</xm:sqref>
        </x14:dataValidation>
        <x14:dataValidation type="list" allowBlank="1" showInputMessage="1" showErrorMessage="1" prompt=": ">
          <x14:formula1>
            <xm:f>'Value Sets'!XEU47:XEU49</xm:f>
          </x14:formula1>
          <xm:sqref>C19</xm:sqref>
        </x14:dataValidation>
        <x14:dataValidation type="list" allowBlank="1" showInputMessage="1" showErrorMessage="1" prompt=": ">
          <x14:formula1>
            <xm:f>'Value Sets'!C47:C49</xm:f>
          </x14:formula1>
          <xm:sqref>E12</xm:sqref>
        </x14:dataValidation>
        <x14:dataValidation type="list" allowBlank="1" showInputMessage="1" showErrorMessage="1" prompt=": ">
          <x14:formula1>
            <xm:f>'Value Sets'!C47:C49</xm:f>
          </x14:formula1>
          <xm:sqref>G12</xm:sqref>
        </x14:dataValidation>
        <x14:dataValidation type="list" allowBlank="1" showInputMessage="1" showErrorMessage="1" prompt=": ">
          <x14:formula1>
            <xm:f>'Value Sets'!C47:C49</xm:f>
          </x14:formula1>
          <xm:sqref>I12</xm:sqref>
        </x14:dataValidation>
        <x14:dataValidation type="list" allowBlank="1" showInputMessage="1" showErrorMessage="1" prompt=": ">
          <x14:formula1>
            <xm:f>'Value Sets'!C47:C49</xm:f>
          </x14:formula1>
          <xm:sqref>K12</xm:sqref>
        </x14:dataValidation>
        <x14:dataValidation type="list" allowBlank="1" showInputMessage="1" showErrorMessage="1" prompt=": ">
          <x14:formula1>
            <xm:f>'Value Sets'!C47:C49</xm:f>
          </x14:formula1>
          <xm:sqref>E13</xm:sqref>
        </x14:dataValidation>
        <x14:dataValidation type="list" allowBlank="1" showInputMessage="1" showErrorMessage="1" prompt=": ">
          <x14:formula1>
            <xm:f>'Value Sets'!C47:C49</xm:f>
          </x14:formula1>
          <xm:sqref>G13</xm:sqref>
        </x14:dataValidation>
        <x14:dataValidation type="list" allowBlank="1" showInputMessage="1" showErrorMessage="1" prompt=": ">
          <x14:formula1>
            <xm:f>'Value Sets'!C47:C49</xm:f>
          </x14:formula1>
          <xm:sqref>I13</xm:sqref>
        </x14:dataValidation>
        <x14:dataValidation type="list" allowBlank="1" showInputMessage="1" showErrorMessage="1" prompt=": ">
          <x14:formula1>
            <xm:f>'Value Sets'!C47:C49</xm:f>
          </x14:formula1>
          <xm:sqref>K13</xm:sqref>
        </x14:dataValidation>
        <x14:dataValidation type="list" allowBlank="1" showInputMessage="1" showErrorMessage="1" prompt=": ">
          <x14:formula1>
            <xm:f>'Value Sets'!C47:C49</xm:f>
          </x14:formula1>
          <xm:sqref>E14</xm:sqref>
        </x14:dataValidation>
        <x14:dataValidation type="list" allowBlank="1" showInputMessage="1" showErrorMessage="1" prompt=": ">
          <x14:formula1>
            <xm:f>'Value Sets'!C47:C49</xm:f>
          </x14:formula1>
          <xm:sqref>G14</xm:sqref>
        </x14:dataValidation>
        <x14:dataValidation type="list" allowBlank="1" showInputMessage="1" showErrorMessage="1" prompt=": ">
          <x14:formula1>
            <xm:f>'Value Sets'!C47:C49</xm:f>
          </x14:formula1>
          <xm:sqref>I14</xm:sqref>
        </x14:dataValidation>
        <x14:dataValidation type="list" allowBlank="1" showInputMessage="1" showErrorMessage="1" prompt=": ">
          <x14:formula1>
            <xm:f>'Value Sets'!C47:C49</xm:f>
          </x14:formula1>
          <xm:sqref>K14</xm:sqref>
        </x14:dataValidation>
        <x14:dataValidation type="list" allowBlank="1" showInputMessage="1" showErrorMessage="1" prompt=": ">
          <x14:formula1>
            <xm:f>'Value Sets'!C47:C49</xm:f>
          </x14:formula1>
          <xm:sqref>E15</xm:sqref>
        </x14:dataValidation>
        <x14:dataValidation type="list" allowBlank="1" showInputMessage="1" showErrorMessage="1" prompt=": ">
          <x14:formula1>
            <xm:f>'Value Sets'!C47:C49</xm:f>
          </x14:formula1>
          <xm:sqref>G15</xm:sqref>
        </x14:dataValidation>
        <x14:dataValidation type="list" allowBlank="1" showInputMessage="1" showErrorMessage="1" prompt=": ">
          <x14:formula1>
            <xm:f>'Value Sets'!C47:C49</xm:f>
          </x14:formula1>
          <xm:sqref>I15</xm:sqref>
        </x14:dataValidation>
        <x14:dataValidation type="list" allowBlank="1" showInputMessage="1" showErrorMessage="1" prompt=": ">
          <x14:formula1>
            <xm:f>'Value Sets'!C47:C49</xm:f>
          </x14:formula1>
          <xm:sqref>K15</xm:sqref>
        </x14:dataValidation>
        <x14:dataValidation type="list" allowBlank="1" showInputMessage="1" showErrorMessage="1" prompt=": ">
          <x14:formula1>
            <xm:f>'Value Sets'!C47:C49</xm:f>
          </x14:formula1>
          <xm:sqref>E16</xm:sqref>
        </x14:dataValidation>
        <x14:dataValidation type="list" allowBlank="1" showInputMessage="1" showErrorMessage="1" prompt=": ">
          <x14:formula1>
            <xm:f>'Value Sets'!C47:C49</xm:f>
          </x14:formula1>
          <xm:sqref>G16</xm:sqref>
        </x14:dataValidation>
        <x14:dataValidation type="list" allowBlank="1" showInputMessage="1" showErrorMessage="1" prompt=": ">
          <x14:formula1>
            <xm:f>'Value Sets'!C47:C49</xm:f>
          </x14:formula1>
          <xm:sqref>I16</xm:sqref>
        </x14:dataValidation>
        <x14:dataValidation type="list" allowBlank="1" showInputMessage="1" showErrorMessage="1" prompt=": ">
          <x14:formula1>
            <xm:f>'Value Sets'!C47:C49</xm:f>
          </x14:formula1>
          <xm:sqref>K16</xm:sqref>
        </x14:dataValidation>
        <x14:dataValidation type="list" allowBlank="1" showInputMessage="1" showErrorMessage="1" prompt=": ">
          <x14:formula1>
            <xm:f>'Value Sets'!C47:C49</xm:f>
          </x14:formula1>
          <xm:sqref>E17</xm:sqref>
        </x14:dataValidation>
        <x14:dataValidation type="list" allowBlank="1" showInputMessage="1" showErrorMessage="1" prompt=": ">
          <x14:formula1>
            <xm:f>'Value Sets'!C47:C49</xm:f>
          </x14:formula1>
          <xm:sqref>G17</xm:sqref>
        </x14:dataValidation>
        <x14:dataValidation type="list" allowBlank="1" showInputMessage="1" showErrorMessage="1" prompt=": ">
          <x14:formula1>
            <xm:f>'Value Sets'!C47:C49</xm:f>
          </x14:formula1>
          <xm:sqref>I17</xm:sqref>
        </x14:dataValidation>
        <x14:dataValidation type="list" allowBlank="1" showInputMessage="1" showErrorMessage="1" prompt=": ">
          <x14:formula1>
            <xm:f>'Value Sets'!C47:C49</xm:f>
          </x14:formula1>
          <xm:sqref>K17</xm:sqref>
        </x14:dataValidation>
        <x14:dataValidation type="list" allowBlank="1" showInputMessage="1" showErrorMessage="1" prompt=": ">
          <x14:formula1>
            <xm:f>'Value Sets'!C47:C49</xm:f>
          </x14:formula1>
          <xm:sqref>E18</xm:sqref>
        </x14:dataValidation>
        <x14:dataValidation type="list" allowBlank="1" showInputMessage="1" showErrorMessage="1" prompt=": ">
          <x14:formula1>
            <xm:f>'Value Sets'!C47:C49</xm:f>
          </x14:formula1>
          <xm:sqref>G18</xm:sqref>
        </x14:dataValidation>
        <x14:dataValidation type="list" allowBlank="1" showInputMessage="1" showErrorMessage="1" prompt=": ">
          <x14:formula1>
            <xm:f>'Value Sets'!C47:C49</xm:f>
          </x14:formula1>
          <xm:sqref>I18</xm:sqref>
        </x14:dataValidation>
        <x14:dataValidation type="list" allowBlank="1" showInputMessage="1" showErrorMessage="1" prompt=": ">
          <x14:formula1>
            <xm:f>'Value Sets'!C47:C49</xm:f>
          </x14:formula1>
          <xm:sqref>K18</xm:sqref>
        </x14:dataValidation>
        <x14:dataValidation type="list" allowBlank="1" showInputMessage="1" showErrorMessage="1" prompt=": ">
          <x14:formula1>
            <xm:f>'Value Sets'!C47:C49</xm:f>
          </x14:formula1>
          <xm:sqref>E19</xm:sqref>
        </x14:dataValidation>
        <x14:dataValidation type="list" allowBlank="1" showInputMessage="1" showErrorMessage="1" prompt=": ">
          <x14:formula1>
            <xm:f>'Value Sets'!C47:C49</xm:f>
          </x14:formula1>
          <xm:sqref>G19</xm:sqref>
        </x14:dataValidation>
        <x14:dataValidation type="list" allowBlank="1" showInputMessage="1" showErrorMessage="1" prompt=": ">
          <x14:formula1>
            <xm:f>'Value Sets'!C47:C49</xm:f>
          </x14:formula1>
          <xm:sqref>I19</xm:sqref>
        </x14:dataValidation>
        <x14:dataValidation type="list" allowBlank="1" showInputMessage="1" showErrorMessage="1" prompt=": ">
          <x14:formula1>
            <xm:f>'Value Sets'!C47:C49</xm:f>
          </x14:formula1>
          <xm:sqref>K19</xm:sqref>
        </x14:dataValidation>
      </x14:dataValidations>
    </ex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8"/>
  <sheetViews>
    <sheetView topLeftCell="A58" workbookViewId="0">
      <selection activeCell="J47" sqref="J47"/>
    </sheetView>
  </sheetViews>
  <sheetFormatPr baseColWidth="10" defaultColWidth="8" defaultRowHeight="12.75" customHeight="1" x14ac:dyDescent="0"/>
  <cols>
    <col min="1" max="1" width="4.6640625" customWidth="1"/>
    <col min="2" max="2" width="16.33203125" customWidth="1"/>
    <col min="3" max="3" width="29.6640625" customWidth="1"/>
    <col min="4" max="4" width="47.5" customWidth="1"/>
    <col min="5" max="5" width="23.5" customWidth="1"/>
  </cols>
  <sheetData>
    <row r="1" spans="1:12" ht="13.5" customHeight="1">
      <c r="A1" s="108"/>
      <c r="B1" s="27"/>
      <c r="C1" s="27"/>
      <c r="D1" s="27"/>
      <c r="E1" s="108"/>
      <c r="F1" s="108"/>
      <c r="G1" s="108"/>
      <c r="H1" s="108"/>
      <c r="I1" s="108"/>
      <c r="J1" s="108"/>
      <c r="K1" s="108"/>
      <c r="L1" s="108"/>
    </row>
    <row r="2" spans="1:12" ht="13.5" customHeight="1">
      <c r="A2" s="128"/>
      <c r="B2" s="304" t="s">
        <v>61</v>
      </c>
      <c r="C2" s="308"/>
      <c r="D2" s="309"/>
      <c r="E2" s="22"/>
      <c r="F2" s="108"/>
      <c r="G2" s="108"/>
      <c r="H2" s="108"/>
      <c r="I2" s="108"/>
      <c r="J2" s="108"/>
      <c r="K2" s="108"/>
      <c r="L2" s="108"/>
    </row>
    <row r="3" spans="1:12" ht="12">
      <c r="A3" s="128"/>
      <c r="B3" s="19" t="s">
        <v>339</v>
      </c>
      <c r="C3" s="3" t="s">
        <v>340</v>
      </c>
      <c r="D3" s="60" t="s">
        <v>341</v>
      </c>
      <c r="E3" s="22"/>
      <c r="F3" s="108"/>
      <c r="G3" s="108"/>
      <c r="H3" s="108"/>
      <c r="I3" s="108"/>
      <c r="J3" s="108"/>
      <c r="K3" s="108"/>
      <c r="L3" s="108"/>
    </row>
    <row r="4" spans="1:12" ht="12">
      <c r="A4" s="128"/>
      <c r="B4" s="61" t="s">
        <v>72</v>
      </c>
      <c r="C4" s="18" t="s">
        <v>342</v>
      </c>
      <c r="D4" s="92" t="s">
        <v>343</v>
      </c>
      <c r="E4" s="22"/>
      <c r="F4" s="108"/>
      <c r="G4" s="108"/>
      <c r="H4" s="108"/>
      <c r="I4" s="108"/>
      <c r="J4" s="108"/>
      <c r="K4" s="108"/>
      <c r="L4" s="108"/>
    </row>
    <row r="5" spans="1:12" ht="13.5" customHeight="1">
      <c r="A5" s="128"/>
      <c r="B5" s="124" t="s">
        <v>74</v>
      </c>
      <c r="C5" s="27" t="s">
        <v>344</v>
      </c>
      <c r="D5" s="26" t="s">
        <v>345</v>
      </c>
      <c r="E5" s="22"/>
      <c r="F5" s="108"/>
      <c r="G5" s="108"/>
      <c r="H5" s="108"/>
      <c r="I5" s="108"/>
      <c r="J5" s="108"/>
      <c r="K5" s="108"/>
      <c r="L5" s="108"/>
    </row>
    <row r="6" spans="1:12" ht="12">
      <c r="A6" s="108"/>
      <c r="B6" s="120"/>
      <c r="C6" s="120"/>
      <c r="D6" s="120"/>
      <c r="E6" s="108"/>
      <c r="F6" s="108"/>
      <c r="G6" s="108"/>
      <c r="H6" s="108"/>
      <c r="I6" s="108"/>
      <c r="J6" s="108"/>
      <c r="K6" s="108"/>
      <c r="L6" s="108"/>
    </row>
    <row r="7" spans="1:12" ht="13.5" customHeight="1">
      <c r="A7" s="108"/>
      <c r="B7" s="27"/>
      <c r="C7" s="27"/>
      <c r="D7" s="27"/>
      <c r="E7" s="108"/>
      <c r="F7" s="108"/>
      <c r="G7" s="108"/>
      <c r="H7" s="108"/>
      <c r="I7" s="108"/>
      <c r="J7" s="108"/>
      <c r="K7" s="108"/>
      <c r="L7" s="108"/>
    </row>
    <row r="8" spans="1:12" ht="13.5" customHeight="1">
      <c r="A8" s="128"/>
      <c r="B8" s="304" t="s">
        <v>101</v>
      </c>
      <c r="C8" s="308"/>
      <c r="D8" s="309"/>
      <c r="E8" s="22"/>
      <c r="F8" s="108"/>
      <c r="G8" s="108"/>
      <c r="H8" s="108"/>
      <c r="I8" s="108"/>
      <c r="J8" s="108"/>
      <c r="K8" s="108"/>
      <c r="L8" s="108"/>
    </row>
    <row r="9" spans="1:12" ht="12">
      <c r="A9" s="128"/>
      <c r="B9" s="19" t="s">
        <v>339</v>
      </c>
      <c r="C9" s="3" t="s">
        <v>340</v>
      </c>
      <c r="D9" s="60" t="s">
        <v>341</v>
      </c>
      <c r="E9" s="22"/>
      <c r="F9" s="108"/>
      <c r="G9" s="108"/>
      <c r="H9" s="108"/>
      <c r="I9" s="108"/>
      <c r="J9" s="108"/>
      <c r="K9" s="108"/>
      <c r="L9" s="108"/>
    </row>
    <row r="10" spans="1:12" ht="25.5" customHeight="1">
      <c r="A10" s="128"/>
      <c r="B10" s="43"/>
      <c r="C10" s="18" t="s">
        <v>106</v>
      </c>
      <c r="D10" s="100" t="s">
        <v>346</v>
      </c>
      <c r="E10" s="22"/>
      <c r="F10" s="108"/>
      <c r="G10" s="108"/>
      <c r="H10" s="108"/>
      <c r="I10" s="108"/>
      <c r="J10" s="108"/>
      <c r="K10" s="108"/>
      <c r="L10" s="108"/>
    </row>
    <row r="11" spans="1:12" ht="25.5" customHeight="1">
      <c r="A11" s="128"/>
      <c r="B11" s="22"/>
      <c r="C11" s="108" t="s">
        <v>102</v>
      </c>
      <c r="D11" s="29" t="s">
        <v>347</v>
      </c>
      <c r="E11" s="22"/>
      <c r="F11" s="108"/>
      <c r="G11" s="108"/>
      <c r="H11" s="108"/>
      <c r="I11" s="108"/>
      <c r="J11" s="108"/>
      <c r="K11" s="108"/>
      <c r="L11" s="108"/>
    </row>
    <row r="12" spans="1:12" ht="27.75" customHeight="1">
      <c r="A12" s="128"/>
      <c r="B12" s="22"/>
      <c r="C12" s="108" t="s">
        <v>103</v>
      </c>
      <c r="D12" s="29" t="s">
        <v>348</v>
      </c>
      <c r="E12" s="22"/>
      <c r="F12" s="108"/>
      <c r="G12" s="108"/>
      <c r="H12" s="108"/>
      <c r="I12" s="108"/>
      <c r="J12" s="108"/>
      <c r="K12" s="108"/>
      <c r="L12" s="108"/>
    </row>
    <row r="13" spans="1:12" ht="26.25" customHeight="1">
      <c r="A13" s="128"/>
      <c r="B13" s="22"/>
      <c r="C13" s="108" t="s">
        <v>104</v>
      </c>
      <c r="D13" s="29" t="s">
        <v>349</v>
      </c>
      <c r="E13" s="22"/>
      <c r="F13" s="108"/>
      <c r="G13" s="108"/>
      <c r="H13" s="108"/>
      <c r="I13" s="108"/>
      <c r="J13" s="108"/>
      <c r="K13" s="108"/>
      <c r="L13" s="108"/>
    </row>
    <row r="14" spans="1:12" ht="25.5" customHeight="1">
      <c r="A14" s="128"/>
      <c r="B14" s="22"/>
      <c r="C14" s="108" t="s">
        <v>350</v>
      </c>
      <c r="D14" s="29" t="s">
        <v>351</v>
      </c>
      <c r="E14" s="22"/>
      <c r="F14" s="108"/>
      <c r="G14" s="108"/>
      <c r="H14" s="108"/>
      <c r="I14" s="108"/>
      <c r="J14" s="108"/>
      <c r="K14" s="108"/>
      <c r="L14" s="108"/>
    </row>
    <row r="15" spans="1:12" ht="26.25" customHeight="1">
      <c r="A15" s="128"/>
      <c r="B15" s="31"/>
      <c r="C15" s="27" t="s">
        <v>105</v>
      </c>
      <c r="D15" s="112" t="s">
        <v>352</v>
      </c>
      <c r="E15" s="22"/>
      <c r="F15" s="108"/>
      <c r="G15" s="108"/>
      <c r="H15" s="108"/>
      <c r="I15" s="108"/>
      <c r="J15" s="108"/>
      <c r="K15" s="108"/>
      <c r="L15" s="108"/>
    </row>
    <row r="16" spans="1:12" ht="12">
      <c r="A16" s="108"/>
      <c r="B16" s="120"/>
      <c r="C16" s="120"/>
      <c r="D16" s="120"/>
      <c r="E16" s="108"/>
      <c r="F16" s="108"/>
      <c r="G16" s="108"/>
      <c r="H16" s="108"/>
      <c r="I16" s="108"/>
      <c r="J16" s="108"/>
      <c r="K16" s="108"/>
      <c r="L16" s="108"/>
    </row>
    <row r="17" spans="1:12" ht="13.5" customHeight="1">
      <c r="A17" s="108"/>
      <c r="B17" s="94"/>
      <c r="C17" s="27"/>
      <c r="D17" s="27"/>
      <c r="E17" s="27"/>
      <c r="F17" s="108"/>
      <c r="G17" s="108"/>
      <c r="H17" s="108"/>
      <c r="I17" s="108"/>
      <c r="J17" s="108"/>
      <c r="K17" s="108"/>
      <c r="L17" s="108"/>
    </row>
    <row r="18" spans="1:12" ht="13.5" customHeight="1">
      <c r="A18" s="128"/>
      <c r="B18" s="304" t="s">
        <v>353</v>
      </c>
      <c r="C18" s="308"/>
      <c r="D18" s="308"/>
      <c r="E18" s="309"/>
      <c r="F18" s="22"/>
      <c r="G18" s="108"/>
      <c r="H18" s="108"/>
      <c r="I18" s="108"/>
      <c r="J18" s="108"/>
      <c r="K18" s="108"/>
      <c r="L18" s="108"/>
    </row>
    <row r="19" spans="1:12" ht="12">
      <c r="A19" s="128"/>
      <c r="B19" s="19" t="s">
        <v>339</v>
      </c>
      <c r="C19" s="3" t="s">
        <v>340</v>
      </c>
      <c r="D19" s="3" t="s">
        <v>354</v>
      </c>
      <c r="E19" s="60" t="s">
        <v>355</v>
      </c>
      <c r="F19" s="22"/>
      <c r="G19" s="108"/>
      <c r="H19" s="108"/>
      <c r="I19" s="108"/>
      <c r="J19" s="108"/>
      <c r="K19" s="108"/>
      <c r="L19" s="108"/>
    </row>
    <row r="20" spans="1:12" ht="25.5" customHeight="1">
      <c r="A20" s="128"/>
      <c r="B20" s="61" t="s">
        <v>149</v>
      </c>
      <c r="C20" s="18" t="s">
        <v>356</v>
      </c>
      <c r="D20" s="126" t="s">
        <v>357</v>
      </c>
      <c r="E20" s="92" t="s">
        <v>358</v>
      </c>
      <c r="F20" s="22"/>
      <c r="G20" s="108"/>
      <c r="H20" s="108"/>
      <c r="I20" s="108"/>
      <c r="J20" s="108"/>
      <c r="K20" s="108"/>
      <c r="L20" s="108"/>
    </row>
    <row r="21" spans="1:12" ht="25.5" customHeight="1">
      <c r="A21" s="128"/>
      <c r="B21" s="102" t="s">
        <v>130</v>
      </c>
      <c r="C21" s="108" t="s">
        <v>359</v>
      </c>
      <c r="D21" s="116" t="s">
        <v>360</v>
      </c>
      <c r="E21" s="128" t="s">
        <v>129</v>
      </c>
      <c r="F21" s="22"/>
      <c r="G21" s="108"/>
      <c r="H21" s="108"/>
      <c r="I21" s="108"/>
      <c r="J21" s="108"/>
      <c r="K21" s="108"/>
      <c r="L21" s="108"/>
    </row>
    <row r="22" spans="1:12" ht="38.25" customHeight="1">
      <c r="A22" s="128"/>
      <c r="B22" s="102" t="s">
        <v>132</v>
      </c>
      <c r="C22" s="108" t="s">
        <v>361</v>
      </c>
      <c r="D22" s="116" t="s">
        <v>362</v>
      </c>
      <c r="E22" s="128" t="s">
        <v>363</v>
      </c>
      <c r="F22" s="22"/>
      <c r="G22" s="108"/>
      <c r="H22" s="108"/>
      <c r="I22" s="108"/>
      <c r="J22" s="108"/>
      <c r="K22" s="108"/>
      <c r="L22" s="108"/>
    </row>
    <row r="23" spans="1:12" ht="12">
      <c r="A23" s="128"/>
      <c r="B23" s="102" t="s">
        <v>151</v>
      </c>
      <c r="C23" s="108" t="s">
        <v>364</v>
      </c>
      <c r="D23" s="116" t="s">
        <v>365</v>
      </c>
      <c r="E23" s="128" t="s">
        <v>196</v>
      </c>
      <c r="F23" s="22"/>
      <c r="G23" s="108"/>
      <c r="H23" s="108"/>
      <c r="I23" s="108"/>
      <c r="J23" s="108"/>
      <c r="K23" s="108"/>
      <c r="L23" s="108"/>
    </row>
    <row r="24" spans="1:12" ht="25.5" customHeight="1">
      <c r="A24" s="128"/>
      <c r="B24" s="102" t="s">
        <v>142</v>
      </c>
      <c r="C24" s="108" t="s">
        <v>142</v>
      </c>
      <c r="D24" s="116" t="s">
        <v>366</v>
      </c>
      <c r="E24" s="128" t="s">
        <v>141</v>
      </c>
      <c r="F24" s="22"/>
      <c r="G24" s="108"/>
      <c r="H24" s="108"/>
      <c r="I24" s="108"/>
      <c r="J24" s="108"/>
      <c r="K24" s="108"/>
      <c r="L24" s="108"/>
    </row>
    <row r="25" spans="1:12" ht="51" customHeight="1">
      <c r="A25" s="128"/>
      <c r="B25" s="102" t="s">
        <v>328</v>
      </c>
      <c r="C25" s="108" t="s">
        <v>367</v>
      </c>
      <c r="D25" s="116" t="s">
        <v>368</v>
      </c>
      <c r="E25" s="128"/>
      <c r="F25" s="22"/>
      <c r="G25" s="108"/>
      <c r="H25" s="108"/>
      <c r="I25" s="108"/>
      <c r="J25" s="108"/>
      <c r="K25" s="108"/>
      <c r="L25" s="108"/>
    </row>
    <row r="26" spans="1:12" ht="51" customHeight="1">
      <c r="A26" s="128"/>
      <c r="B26" s="102" t="s">
        <v>329</v>
      </c>
      <c r="C26" s="108" t="s">
        <v>369</v>
      </c>
      <c r="D26" s="116" t="s">
        <v>370</v>
      </c>
      <c r="E26" s="128"/>
      <c r="F26" s="22"/>
      <c r="G26" s="108"/>
      <c r="H26" s="108"/>
      <c r="I26" s="108"/>
      <c r="J26" s="108"/>
      <c r="K26" s="108"/>
      <c r="L26" s="108"/>
    </row>
    <row r="27" spans="1:12" ht="51.75" customHeight="1">
      <c r="A27" s="128"/>
      <c r="B27" s="124" t="s">
        <v>330</v>
      </c>
      <c r="C27" s="27" t="s">
        <v>371</v>
      </c>
      <c r="D27" s="67" t="s">
        <v>372</v>
      </c>
      <c r="E27" s="26"/>
      <c r="F27" s="22"/>
      <c r="G27" s="108"/>
      <c r="H27" s="108"/>
      <c r="I27" s="108"/>
      <c r="J27" s="108"/>
      <c r="K27" s="108"/>
      <c r="L27" s="108"/>
    </row>
    <row r="28" spans="1:12" ht="12">
      <c r="A28" s="128"/>
      <c r="B28" s="99"/>
      <c r="C28" s="120"/>
      <c r="D28" s="120"/>
      <c r="E28" s="4"/>
      <c r="F28" s="22"/>
      <c r="G28" s="108"/>
      <c r="H28" s="108"/>
      <c r="I28" s="108"/>
      <c r="J28" s="108"/>
      <c r="K28" s="108"/>
      <c r="L28" s="108"/>
    </row>
    <row r="29" spans="1:12" ht="12">
      <c r="A29" s="128"/>
      <c r="B29" s="310" t="s">
        <v>373</v>
      </c>
      <c r="C29" s="276"/>
      <c r="D29" s="276"/>
      <c r="E29" s="128"/>
      <c r="F29" s="22"/>
      <c r="G29" s="108"/>
      <c r="H29" s="108"/>
      <c r="I29" s="108"/>
      <c r="J29" s="108"/>
      <c r="K29" s="108"/>
      <c r="L29" s="108"/>
    </row>
    <row r="30" spans="1:12" ht="12">
      <c r="A30" s="128"/>
      <c r="B30" s="7"/>
      <c r="C30" s="108"/>
      <c r="D30" s="108"/>
      <c r="E30" s="128"/>
      <c r="F30" s="22"/>
      <c r="G30" s="108"/>
      <c r="H30" s="108"/>
      <c r="I30" s="108"/>
      <c r="J30" s="108"/>
      <c r="K30" s="108"/>
      <c r="L30" s="108"/>
    </row>
    <row r="31" spans="1:12" ht="12">
      <c r="A31" s="128"/>
      <c r="B31" s="311" t="s">
        <v>374</v>
      </c>
      <c r="C31" s="276"/>
      <c r="D31" s="276"/>
      <c r="E31" s="128"/>
      <c r="F31" s="22"/>
      <c r="G31" s="108"/>
      <c r="H31" s="108"/>
      <c r="I31" s="108"/>
      <c r="J31" s="108"/>
      <c r="K31" s="108"/>
      <c r="L31" s="108"/>
    </row>
    <row r="32" spans="1:12" ht="13.5" customHeight="1">
      <c r="A32" s="128"/>
      <c r="B32" s="7"/>
      <c r="C32" s="27"/>
      <c r="D32" s="27"/>
      <c r="E32" s="128"/>
      <c r="F32" s="22"/>
      <c r="G32" s="108"/>
      <c r="H32" s="108"/>
      <c r="I32" s="108"/>
      <c r="J32" s="108"/>
      <c r="K32" s="108"/>
      <c r="L32" s="108"/>
    </row>
    <row r="33" spans="1:12" ht="12">
      <c r="A33" s="128"/>
      <c r="B33" s="78"/>
      <c r="C33" s="99" t="s">
        <v>375</v>
      </c>
      <c r="D33" s="4" t="s">
        <v>376</v>
      </c>
      <c r="E33" s="87"/>
      <c r="F33" s="22"/>
      <c r="G33" s="108"/>
      <c r="H33" s="108"/>
      <c r="I33" s="108"/>
      <c r="J33" s="108"/>
      <c r="K33" s="108"/>
      <c r="L33" s="108"/>
    </row>
    <row r="34" spans="1:12" ht="12">
      <c r="A34" s="128"/>
      <c r="B34" s="78"/>
      <c r="C34" s="22" t="s">
        <v>377</v>
      </c>
      <c r="D34" s="128" t="s">
        <v>378</v>
      </c>
      <c r="E34" s="87"/>
      <c r="F34" s="22"/>
      <c r="G34" s="108"/>
      <c r="H34" s="108"/>
      <c r="I34" s="108"/>
      <c r="J34" s="108"/>
      <c r="K34" s="108"/>
      <c r="L34" s="108"/>
    </row>
    <row r="35" spans="1:12" ht="12">
      <c r="A35" s="128"/>
      <c r="B35" s="78"/>
      <c r="C35" s="22"/>
      <c r="D35" s="128"/>
      <c r="E35" s="87"/>
      <c r="F35" s="22"/>
      <c r="G35" s="108"/>
      <c r="H35" s="108"/>
      <c r="I35" s="108"/>
      <c r="J35" s="108"/>
      <c r="K35" s="108"/>
      <c r="L35" s="108"/>
    </row>
    <row r="36" spans="1:12" ht="12">
      <c r="A36" s="128"/>
      <c r="B36" s="78"/>
      <c r="C36" s="25" t="s">
        <v>375</v>
      </c>
      <c r="D36" s="114" t="s">
        <v>379</v>
      </c>
      <c r="E36" s="87"/>
      <c r="F36" s="22"/>
      <c r="G36" s="108"/>
      <c r="H36" s="108"/>
      <c r="I36" s="108"/>
      <c r="J36" s="108"/>
      <c r="K36" s="108"/>
      <c r="L36" s="108"/>
    </row>
    <row r="37" spans="1:12" ht="12">
      <c r="A37" s="128"/>
      <c r="B37" s="78"/>
      <c r="C37" s="43" t="s">
        <v>380</v>
      </c>
      <c r="D37" s="92" t="s">
        <v>356</v>
      </c>
      <c r="E37" s="87"/>
      <c r="F37" s="22"/>
      <c r="G37" s="108"/>
      <c r="H37" s="108"/>
      <c r="I37" s="108"/>
      <c r="J37" s="108"/>
      <c r="K37" s="108"/>
      <c r="L37" s="108"/>
    </row>
    <row r="38" spans="1:12" ht="12">
      <c r="A38" s="128"/>
      <c r="B38" s="78"/>
      <c r="C38" s="22" t="s">
        <v>381</v>
      </c>
      <c r="D38" s="128" t="s">
        <v>359</v>
      </c>
      <c r="E38" s="87"/>
      <c r="F38" s="22"/>
      <c r="G38" s="108"/>
      <c r="H38" s="108"/>
      <c r="I38" s="108"/>
      <c r="J38" s="108"/>
      <c r="K38" s="108"/>
      <c r="L38" s="108"/>
    </row>
    <row r="39" spans="1:12" ht="12">
      <c r="A39" s="128"/>
      <c r="B39" s="78"/>
      <c r="C39" s="22" t="s">
        <v>382</v>
      </c>
      <c r="D39" s="128" t="s">
        <v>361</v>
      </c>
      <c r="E39" s="87"/>
      <c r="F39" s="22"/>
      <c r="G39" s="108"/>
      <c r="H39" s="108"/>
      <c r="I39" s="108"/>
      <c r="J39" s="108"/>
      <c r="K39" s="108"/>
      <c r="L39" s="108"/>
    </row>
    <row r="40" spans="1:12" ht="12">
      <c r="A40" s="128"/>
      <c r="B40" s="78"/>
      <c r="C40" s="22" t="s">
        <v>383</v>
      </c>
      <c r="D40" s="128" t="s">
        <v>364</v>
      </c>
      <c r="E40" s="87"/>
      <c r="F40" s="22"/>
      <c r="G40" s="108"/>
      <c r="H40" s="108"/>
      <c r="I40" s="108"/>
      <c r="J40" s="108"/>
      <c r="K40" s="108"/>
      <c r="L40" s="108"/>
    </row>
    <row r="41" spans="1:12" ht="13.5" customHeight="1">
      <c r="A41" s="128"/>
      <c r="B41" s="87"/>
      <c r="C41" s="31" t="s">
        <v>384</v>
      </c>
      <c r="D41" s="26" t="s">
        <v>385</v>
      </c>
      <c r="E41" s="87"/>
      <c r="F41" s="22"/>
      <c r="G41" s="108"/>
      <c r="H41" s="108"/>
      <c r="I41" s="108"/>
      <c r="J41" s="108"/>
      <c r="K41" s="108"/>
      <c r="L41" s="108"/>
    </row>
    <row r="42" spans="1:12" ht="13.5" customHeight="1">
      <c r="A42" s="128"/>
      <c r="B42" s="31"/>
      <c r="C42" s="28"/>
      <c r="D42" s="28"/>
      <c r="E42" s="26"/>
      <c r="F42" s="22"/>
      <c r="G42" s="108"/>
      <c r="H42" s="108"/>
      <c r="I42" s="108"/>
      <c r="J42" s="108"/>
      <c r="K42" s="108"/>
      <c r="L42" s="108"/>
    </row>
    <row r="43" spans="1:12" ht="12">
      <c r="A43" s="108"/>
      <c r="B43" s="120"/>
      <c r="C43" s="120"/>
      <c r="D43" s="120"/>
      <c r="E43" s="120"/>
      <c r="F43" s="108"/>
      <c r="G43" s="108"/>
      <c r="H43" s="108"/>
      <c r="I43" s="108"/>
      <c r="J43" s="108"/>
      <c r="K43" s="108"/>
      <c r="L43" s="108"/>
    </row>
    <row r="44" spans="1:12" ht="13.5" customHeight="1">
      <c r="A44" s="108"/>
      <c r="B44" s="27"/>
      <c r="C44" s="27"/>
      <c r="D44" s="27"/>
      <c r="E44" s="27"/>
      <c r="F44" s="108"/>
      <c r="G44" s="108"/>
      <c r="H44" s="108"/>
      <c r="I44" s="108"/>
      <c r="J44" s="108"/>
      <c r="K44" s="108"/>
      <c r="L44" s="108"/>
    </row>
    <row r="45" spans="1:12" ht="13.5" customHeight="1">
      <c r="A45" s="128"/>
      <c r="B45" s="33" t="s">
        <v>310</v>
      </c>
      <c r="C45" s="63"/>
      <c r="D45" s="63"/>
      <c r="E45" s="21"/>
      <c r="F45" s="22"/>
      <c r="G45" s="108"/>
      <c r="H45" s="108"/>
      <c r="I45" s="108"/>
      <c r="J45" s="108"/>
      <c r="K45" s="108"/>
      <c r="L45" s="108"/>
    </row>
    <row r="46" spans="1:12" ht="12">
      <c r="A46" s="128"/>
      <c r="B46" s="19" t="s">
        <v>339</v>
      </c>
      <c r="C46" s="3" t="s">
        <v>340</v>
      </c>
      <c r="D46" s="3" t="s">
        <v>341</v>
      </c>
      <c r="E46" s="60" t="s">
        <v>386</v>
      </c>
      <c r="F46" s="22"/>
      <c r="G46" s="108"/>
      <c r="H46" s="108"/>
      <c r="I46" s="108"/>
      <c r="J46" s="108"/>
      <c r="K46" s="108"/>
      <c r="L46" s="108"/>
    </row>
    <row r="47" spans="1:12" ht="36">
      <c r="A47" s="128"/>
      <c r="B47" s="43"/>
      <c r="C47" s="18" t="s">
        <v>318</v>
      </c>
      <c r="D47" s="169" t="s">
        <v>414</v>
      </c>
      <c r="E47" s="171" t="s">
        <v>421</v>
      </c>
      <c r="F47" s="22"/>
      <c r="G47" s="108"/>
      <c r="H47" s="108"/>
      <c r="I47" s="108"/>
      <c r="J47" s="108"/>
      <c r="K47" s="108"/>
      <c r="L47" s="108"/>
    </row>
    <row r="48" spans="1:12" ht="51" customHeight="1">
      <c r="A48" s="128"/>
      <c r="B48" s="22"/>
      <c r="C48" s="108" t="s">
        <v>319</v>
      </c>
      <c r="D48" s="116" t="s">
        <v>387</v>
      </c>
      <c r="E48" s="29" t="s">
        <v>388</v>
      </c>
      <c r="F48" s="22"/>
      <c r="G48" s="108"/>
      <c r="H48" s="108"/>
      <c r="I48" s="108"/>
      <c r="J48" s="108"/>
      <c r="K48" s="108"/>
      <c r="L48" s="108"/>
    </row>
    <row r="49" spans="1:12" ht="39" customHeight="1">
      <c r="A49" s="128"/>
      <c r="B49" s="31"/>
      <c r="C49" s="27" t="s">
        <v>327</v>
      </c>
      <c r="D49" s="67" t="s">
        <v>389</v>
      </c>
      <c r="E49" s="112" t="s">
        <v>390</v>
      </c>
      <c r="F49" s="22"/>
      <c r="G49" s="108"/>
      <c r="H49" s="108"/>
      <c r="I49" s="108"/>
      <c r="J49" s="108"/>
      <c r="K49" s="108"/>
      <c r="L49" s="108"/>
    </row>
    <row r="50" spans="1:12" ht="12">
      <c r="A50" s="108"/>
      <c r="B50" s="120"/>
      <c r="C50" s="130"/>
      <c r="D50" s="130"/>
      <c r="E50" s="120"/>
      <c r="F50" s="108"/>
      <c r="G50" s="108"/>
      <c r="H50" s="108"/>
      <c r="I50" s="108"/>
      <c r="J50" s="108"/>
      <c r="K50" s="108"/>
      <c r="L50" s="108"/>
    </row>
    <row r="51" spans="1:12" ht="13.5" customHeight="1">
      <c r="A51" s="108"/>
      <c r="B51" s="27"/>
      <c r="C51" s="67"/>
      <c r="D51" s="67"/>
      <c r="E51" s="108"/>
      <c r="F51" s="108"/>
      <c r="G51" s="108"/>
      <c r="H51" s="108"/>
      <c r="I51" s="108"/>
      <c r="J51" s="108"/>
      <c r="K51" s="108"/>
      <c r="L51" s="108"/>
    </row>
    <row r="52" spans="1:12" ht="13.5" customHeight="1">
      <c r="A52" s="128"/>
      <c r="B52" s="304" t="s">
        <v>312</v>
      </c>
      <c r="C52" s="305"/>
      <c r="D52" s="306"/>
      <c r="E52" s="22"/>
      <c r="F52" s="108"/>
      <c r="G52" s="108"/>
      <c r="H52" s="108"/>
      <c r="I52" s="108"/>
      <c r="J52" s="108"/>
      <c r="K52" s="108"/>
      <c r="L52" s="108"/>
    </row>
    <row r="53" spans="1:12" ht="12">
      <c r="A53" s="128"/>
      <c r="B53" s="19" t="s">
        <v>339</v>
      </c>
      <c r="C53" s="3" t="s">
        <v>340</v>
      </c>
      <c r="D53" s="60" t="s">
        <v>341</v>
      </c>
      <c r="E53" s="22"/>
      <c r="F53" s="108"/>
      <c r="G53" s="108"/>
      <c r="H53" s="108"/>
      <c r="I53" s="108"/>
      <c r="J53" s="108"/>
      <c r="K53" s="108"/>
      <c r="L53" s="108"/>
    </row>
    <row r="54" spans="1:12" ht="12">
      <c r="A54" s="128"/>
      <c r="B54" s="43"/>
      <c r="C54" s="18" t="s">
        <v>320</v>
      </c>
      <c r="D54" s="100" t="s">
        <v>391</v>
      </c>
      <c r="E54" s="22"/>
      <c r="F54" s="108"/>
      <c r="G54" s="108"/>
      <c r="H54" s="108"/>
      <c r="I54" s="108"/>
      <c r="J54" s="108"/>
      <c r="K54" s="108"/>
      <c r="L54" s="108"/>
    </row>
    <row r="55" spans="1:12" ht="26.25" customHeight="1">
      <c r="A55" s="128"/>
      <c r="B55" s="31"/>
      <c r="C55" s="27" t="s">
        <v>321</v>
      </c>
      <c r="D55" s="112" t="s">
        <v>392</v>
      </c>
      <c r="E55" s="22"/>
      <c r="F55" s="108"/>
      <c r="G55" s="108"/>
      <c r="H55" s="108"/>
      <c r="I55" s="108"/>
      <c r="J55" s="108"/>
      <c r="K55" s="108"/>
      <c r="L55" s="108"/>
    </row>
    <row r="56" spans="1:12" ht="12">
      <c r="A56" s="108"/>
      <c r="B56" s="120"/>
      <c r="C56" s="130"/>
      <c r="D56" s="130"/>
      <c r="E56" s="108"/>
      <c r="F56" s="108"/>
      <c r="G56" s="108"/>
      <c r="H56" s="108"/>
      <c r="I56" s="108"/>
      <c r="J56" s="108"/>
      <c r="K56" s="108"/>
      <c r="L56" s="108"/>
    </row>
    <row r="57" spans="1:12" ht="13.5" customHeight="1" thickBot="1">
      <c r="A57" s="108"/>
      <c r="B57" s="27"/>
      <c r="C57" s="67"/>
      <c r="D57" s="67"/>
      <c r="E57" s="108"/>
      <c r="F57" s="108"/>
      <c r="G57" s="108"/>
      <c r="H57" s="108"/>
      <c r="I57" s="108"/>
      <c r="J57" s="108"/>
      <c r="K57" s="108"/>
      <c r="L57" s="108"/>
    </row>
    <row r="58" spans="1:12" ht="13.5" customHeight="1" thickBot="1">
      <c r="A58" s="128"/>
      <c r="B58" s="304" t="s">
        <v>393</v>
      </c>
      <c r="C58" s="305"/>
      <c r="D58" s="307"/>
      <c r="E58" s="173"/>
      <c r="F58" s="108"/>
      <c r="G58" s="108"/>
      <c r="H58" s="108"/>
      <c r="I58" s="108"/>
      <c r="J58" s="108"/>
      <c r="K58" s="108"/>
      <c r="L58" s="108"/>
    </row>
    <row r="59" spans="1:12" ht="12">
      <c r="A59" s="128"/>
      <c r="B59" s="19" t="s">
        <v>339</v>
      </c>
      <c r="C59" s="3" t="s">
        <v>340</v>
      </c>
      <c r="D59" s="172" t="s">
        <v>341</v>
      </c>
      <c r="E59" s="60" t="s">
        <v>386</v>
      </c>
      <c r="F59" s="108"/>
      <c r="G59" s="108"/>
      <c r="H59" s="108"/>
      <c r="I59" s="108"/>
      <c r="J59" s="108"/>
      <c r="K59" s="108"/>
      <c r="L59" s="108"/>
    </row>
    <row r="60" spans="1:12" ht="48">
      <c r="A60" s="128"/>
      <c r="B60" s="43"/>
      <c r="C60" s="18" t="s">
        <v>319</v>
      </c>
      <c r="D60" s="174" t="s">
        <v>387</v>
      </c>
      <c r="E60" s="171" t="s">
        <v>417</v>
      </c>
      <c r="F60" s="116"/>
      <c r="G60" s="108"/>
      <c r="H60" s="108"/>
      <c r="I60" s="108"/>
      <c r="J60" s="108"/>
      <c r="K60" s="108"/>
      <c r="L60" s="108"/>
    </row>
    <row r="61" spans="1:12" ht="37" thickBot="1">
      <c r="A61" s="128"/>
      <c r="B61" s="31"/>
      <c r="C61" s="27" t="s">
        <v>327</v>
      </c>
      <c r="D61" s="175" t="s">
        <v>389</v>
      </c>
      <c r="E61" s="170" t="s">
        <v>416</v>
      </c>
      <c r="F61" s="108"/>
      <c r="G61" s="108"/>
      <c r="H61" s="108"/>
      <c r="I61" s="108"/>
      <c r="J61" s="108"/>
      <c r="K61" s="108"/>
      <c r="L61" s="108"/>
    </row>
    <row r="62" spans="1:12" ht="12">
      <c r="A62" s="108"/>
      <c r="B62" s="120"/>
      <c r="C62" s="130"/>
      <c r="D62" s="130"/>
      <c r="E62" s="108"/>
      <c r="F62" s="108"/>
      <c r="G62" s="108"/>
      <c r="H62" s="108"/>
      <c r="I62" s="108"/>
      <c r="J62" s="108"/>
      <c r="K62" s="108"/>
      <c r="L62" s="108"/>
    </row>
    <row r="63" spans="1:12" ht="13.5" customHeight="1" thickBot="1">
      <c r="A63" s="108"/>
      <c r="B63" s="27"/>
      <c r="C63" s="67"/>
      <c r="D63" s="67"/>
      <c r="E63" s="108"/>
      <c r="F63" s="108"/>
      <c r="G63" s="108"/>
      <c r="H63" s="108"/>
      <c r="I63" s="108"/>
      <c r="J63" s="108"/>
      <c r="K63" s="108"/>
      <c r="L63" s="108"/>
    </row>
    <row r="64" spans="1:12" ht="13.5" customHeight="1" thickBot="1">
      <c r="A64" s="128"/>
      <c r="B64" s="304" t="s">
        <v>394</v>
      </c>
      <c r="C64" s="305"/>
      <c r="D64" s="307"/>
      <c r="E64" s="173"/>
      <c r="F64" s="108"/>
      <c r="G64" s="108"/>
      <c r="H64" s="108"/>
      <c r="I64" s="108"/>
      <c r="J64" s="108"/>
      <c r="K64" s="108"/>
      <c r="L64" s="108"/>
    </row>
    <row r="65" spans="1:12" ht="12">
      <c r="A65" s="128"/>
      <c r="B65" s="19" t="s">
        <v>339</v>
      </c>
      <c r="C65" s="3" t="s">
        <v>340</v>
      </c>
      <c r="D65" s="172" t="s">
        <v>341</v>
      </c>
      <c r="E65" s="60" t="s">
        <v>386</v>
      </c>
      <c r="F65" s="108"/>
      <c r="G65" s="108"/>
      <c r="H65" s="108"/>
      <c r="I65" s="108"/>
      <c r="J65" s="108"/>
      <c r="K65" s="108"/>
      <c r="L65" s="108"/>
    </row>
    <row r="66" spans="1:12" ht="24">
      <c r="A66" s="128"/>
      <c r="B66" s="43"/>
      <c r="C66" s="18" t="s">
        <v>318</v>
      </c>
      <c r="D66" s="176" t="s">
        <v>414</v>
      </c>
      <c r="E66" s="171" t="s">
        <v>418</v>
      </c>
      <c r="F66" s="108"/>
      <c r="G66" s="108"/>
      <c r="H66" s="108"/>
      <c r="I66" s="108"/>
      <c r="J66" s="108"/>
      <c r="K66" s="108"/>
      <c r="L66" s="108"/>
    </row>
    <row r="67" spans="1:12" ht="36">
      <c r="A67" s="128"/>
      <c r="B67" s="22"/>
      <c r="C67" s="108" t="s">
        <v>327</v>
      </c>
      <c r="D67" s="177" t="s">
        <v>389</v>
      </c>
      <c r="E67" s="179" t="s">
        <v>419</v>
      </c>
      <c r="F67" s="108"/>
      <c r="G67" s="108"/>
      <c r="H67" s="108"/>
      <c r="I67" s="108"/>
      <c r="J67" s="108"/>
      <c r="K67" s="108"/>
      <c r="L67" s="108"/>
    </row>
    <row r="68" spans="1:12" ht="36">
      <c r="A68" s="128"/>
      <c r="B68" s="22"/>
      <c r="C68" s="108" t="s">
        <v>319</v>
      </c>
      <c r="D68" s="177" t="s">
        <v>387</v>
      </c>
      <c r="E68" s="179" t="s">
        <v>420</v>
      </c>
      <c r="F68" s="108"/>
      <c r="G68" s="108"/>
      <c r="H68" s="108"/>
      <c r="I68" s="108"/>
      <c r="J68" s="108"/>
      <c r="K68" s="108"/>
      <c r="L68" s="108"/>
    </row>
    <row r="69" spans="1:12" ht="13.5" customHeight="1" thickBot="1">
      <c r="A69" s="128"/>
      <c r="B69" s="31"/>
      <c r="C69" s="27" t="s">
        <v>332</v>
      </c>
      <c r="D69" s="178" t="s">
        <v>415</v>
      </c>
      <c r="E69" s="180"/>
      <c r="F69" s="108"/>
      <c r="G69" s="108"/>
      <c r="H69" s="108"/>
      <c r="I69" s="108"/>
      <c r="J69" s="108"/>
      <c r="K69" s="108"/>
      <c r="L69" s="108"/>
    </row>
    <row r="71" spans="1:12" ht="12.75" customHeight="1" thickBot="1"/>
    <row r="72" spans="1:12" ht="12.75" customHeight="1" thickBot="1">
      <c r="B72" s="301" t="s">
        <v>422</v>
      </c>
      <c r="C72" s="302"/>
      <c r="D72" s="303"/>
    </row>
    <row r="73" spans="1:12" ht="12.75" customHeight="1">
      <c r="B73" s="182" t="s">
        <v>339</v>
      </c>
      <c r="C73" s="183" t="s">
        <v>340</v>
      </c>
      <c r="D73" s="60" t="s">
        <v>341</v>
      </c>
    </row>
    <row r="74" spans="1:12" ht="12.75" customHeight="1">
      <c r="B74" s="201"/>
      <c r="C74" s="202" t="s">
        <v>430</v>
      </c>
      <c r="D74" s="203" t="s">
        <v>429</v>
      </c>
    </row>
    <row r="75" spans="1:12" ht="12.75" customHeight="1">
      <c r="B75" s="181"/>
      <c r="C75" s="184" t="s">
        <v>337</v>
      </c>
      <c r="D75" s="187" t="s">
        <v>425</v>
      </c>
      <c r="E75" s="196"/>
    </row>
    <row r="76" spans="1:12" ht="12.75" customHeight="1">
      <c r="B76" s="142"/>
      <c r="C76" s="184" t="s">
        <v>338</v>
      </c>
      <c r="D76" s="187" t="s">
        <v>426</v>
      </c>
    </row>
    <row r="77" spans="1:12" ht="12.75" customHeight="1">
      <c r="B77" s="142"/>
      <c r="C77" s="185" t="s">
        <v>423</v>
      </c>
      <c r="D77" s="187" t="s">
        <v>427</v>
      </c>
    </row>
    <row r="78" spans="1:12" ht="25" thickBot="1">
      <c r="B78" s="143"/>
      <c r="C78" s="186" t="s">
        <v>424</v>
      </c>
      <c r="D78" s="170" t="s">
        <v>428</v>
      </c>
    </row>
  </sheetData>
  <mergeCells count="9">
    <mergeCell ref="B72:D72"/>
    <mergeCell ref="B52:D52"/>
    <mergeCell ref="B58:D58"/>
    <mergeCell ref="B64:D64"/>
    <mergeCell ref="B2:D2"/>
    <mergeCell ref="B8:D8"/>
    <mergeCell ref="B18:E18"/>
    <mergeCell ref="B29:D29"/>
    <mergeCell ref="B31:D31"/>
  </mergeCells>
  <pageMargins left="0.7" right="0.7" top="0.75" bottom="0.75" header="0.3" footer="0.3"/>
  <pageSetup orientation="portrait"/>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8</vt:i4>
      </vt:variant>
    </vt:vector>
  </HeadingPairs>
  <TitlesOfParts>
    <vt:vector size="8" baseType="lpstr">
      <vt:lpstr>README</vt:lpstr>
      <vt:lpstr>CYP2C19 Haplotypes</vt:lpstr>
      <vt:lpstr>CYP2C19 Diplotypes</vt:lpstr>
      <vt:lpstr>Clopidogrel - Phenotypes</vt:lpstr>
      <vt:lpstr>Clopidogrel - Pretest CDS</vt:lpstr>
      <vt:lpstr>Clopidogrel - Results Notif</vt:lpstr>
      <vt:lpstr>Clopidogrel - Posttest CDS</vt:lpstr>
      <vt:lpstr>Value Sets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Freimuth, Robert R., Ph.D.</dc:creator>
  <cp:lastModifiedBy>Michelle Whirl-Carrillo</cp:lastModifiedBy>
  <dcterms:created xsi:type="dcterms:W3CDTF">2013-12-12T16:51:40Z</dcterms:created>
  <dcterms:modified xsi:type="dcterms:W3CDTF">2014-07-08T22:44:50Z</dcterms:modified>
</cp:coreProperties>
</file>